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Business Office\Assessments\Assessments 2025\"/>
    </mc:Choice>
  </mc:AlternateContent>
  <xr:revisionPtr revIDLastSave="0" documentId="8_{F7AD19E3-8E8D-4C1E-ACF5-0C307562F181}" xr6:coauthVersionLast="47" xr6:coauthVersionMax="47" xr10:uidLastSave="{00000000-0000-0000-0000-000000000000}"/>
  <bookViews>
    <workbookView xWindow="5100" yWindow="1875" windowWidth="21600" windowHeight="11385" tabRatio="792" firstSheet="2" activeTab="9" xr2:uid="{00000000-000D-0000-FFFF-FFFF00000000}"/>
  </bookViews>
  <sheets>
    <sheet name="Schedule I" sheetId="1" r:id="rId1"/>
    <sheet name="Schedule II" sheetId="3" r:id="rId2"/>
    <sheet name="Schedule III" sheetId="4" r:id="rId3"/>
    <sheet name="Schedule IV" sheetId="6" r:id="rId4"/>
    <sheet name="Schedule V" sheetId="8" r:id="rId5"/>
    <sheet name="Schedule VI &amp; VII" sheetId="9" r:id="rId6"/>
    <sheet name="Schedule VIII &amp; IX" sheetId="10" r:id="rId7"/>
    <sheet name="Schedule X" sheetId="13" r:id="rId8"/>
    <sheet name="Supplements" sheetId="12" r:id="rId9"/>
    <sheet name="Cemetery Supplement" sheetId="16" r:id="rId10"/>
  </sheets>
  <definedNames>
    <definedName name="_xlnm.Print_Area" localSheetId="1">'Schedule II'!$A$1:$J$48</definedName>
    <definedName name="_xlnm.Print_Area" localSheetId="6">'Schedule VIII &amp; IX'!$A$1:$J$40</definedName>
    <definedName name="_xlnm.Print_Area" localSheetId="8">Supplements!$A$1:$I$62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12" l="1"/>
  <c r="I33" i="9" l="1"/>
  <c r="I42" i="9" s="1"/>
  <c r="J35" i="1" s="1"/>
  <c r="I23" i="9"/>
  <c r="I52" i="9"/>
  <c r="J28" i="16"/>
  <c r="H28" i="16"/>
  <c r="J20" i="16"/>
  <c r="H20" i="16"/>
  <c r="H14" i="16"/>
  <c r="H22" i="16"/>
  <c r="G2" i="16"/>
  <c r="J9" i="16" s="1"/>
  <c r="H9" i="16" s="1"/>
  <c r="J14" i="16"/>
  <c r="D85" i="13"/>
  <c r="E85" i="13"/>
  <c r="D78" i="13"/>
  <c r="E78" i="13"/>
  <c r="D73" i="13"/>
  <c r="E73" i="13"/>
  <c r="D66" i="13"/>
  <c r="E66" i="13"/>
  <c r="D60" i="13"/>
  <c r="E60" i="13"/>
  <c r="D52" i="13"/>
  <c r="E52" i="13"/>
  <c r="D42" i="13"/>
  <c r="D36" i="13"/>
  <c r="D31" i="13"/>
  <c r="D12" i="13"/>
  <c r="E42" i="13"/>
  <c r="E36" i="13"/>
  <c r="E31" i="13"/>
  <c r="E12" i="13"/>
  <c r="H39" i="8"/>
  <c r="J21" i="4"/>
  <c r="J23" i="4" s="1"/>
  <c r="H21" i="4"/>
  <c r="J12" i="4"/>
  <c r="J12" i="1" s="1"/>
  <c r="H12" i="4"/>
  <c r="H29" i="8"/>
  <c r="H22" i="1" s="1"/>
  <c r="J29" i="8"/>
  <c r="H14" i="8"/>
  <c r="H41" i="8" s="1"/>
  <c r="H72" i="6"/>
  <c r="J72" i="6"/>
  <c r="J74" i="6" s="1"/>
  <c r="H58" i="6"/>
  <c r="H74" i="6"/>
  <c r="J58" i="6"/>
  <c r="H40" i="6"/>
  <c r="H21" i="1" s="1"/>
  <c r="J40" i="6"/>
  <c r="H14" i="6"/>
  <c r="H42" i="6" s="1"/>
  <c r="J37" i="10"/>
  <c r="J23" i="10"/>
  <c r="J16" i="10"/>
  <c r="J46" i="3"/>
  <c r="H46" i="3"/>
  <c r="H16" i="3"/>
  <c r="H48" i="3" s="1"/>
  <c r="H22" i="12"/>
  <c r="J12" i="8"/>
  <c r="J14" i="8" s="1"/>
  <c r="G4" i="6"/>
  <c r="J10" i="1"/>
  <c r="J6" i="4" s="1"/>
  <c r="G3" i="8"/>
  <c r="G49" i="6"/>
  <c r="F4" i="4"/>
  <c r="G4" i="3"/>
  <c r="E6" i="12"/>
  <c r="E4" i="12"/>
  <c r="G2" i="12"/>
  <c r="J6" i="6"/>
  <c r="J5" i="3"/>
  <c r="J12" i="3"/>
  <c r="J16" i="3" s="1"/>
  <c r="J37" i="1"/>
  <c r="J39" i="1"/>
  <c r="H23" i="1"/>
  <c r="J22" i="1"/>
  <c r="J11" i="6"/>
  <c r="J14" i="6" s="1"/>
  <c r="J21" i="1"/>
  <c r="H20" i="1"/>
  <c r="H12" i="1"/>
  <c r="J39" i="8"/>
  <c r="H13" i="1"/>
  <c r="H14" i="1"/>
  <c r="H23" i="4"/>
  <c r="H19" i="1"/>
  <c r="J19" i="1"/>
  <c r="H11" i="1"/>
  <c r="J23" i="1"/>
  <c r="J20" i="1"/>
  <c r="H16" i="1"/>
  <c r="J25" i="1"/>
  <c r="J22" i="16"/>
  <c r="J51" i="6" l="1"/>
  <c r="J5" i="8"/>
  <c r="H10" i="1"/>
  <c r="H51" i="6" s="1"/>
  <c r="J14" i="1"/>
  <c r="J41" i="8"/>
  <c r="J13" i="1"/>
  <c r="J42" i="6"/>
  <c r="J11" i="1"/>
  <c r="J48" i="3"/>
  <c r="H25" i="1"/>
  <c r="H27" i="1" s="1"/>
  <c r="H30" i="1" s="1"/>
  <c r="H32" i="1" s="1"/>
  <c r="J29" i="1" s="1"/>
  <c r="H6" i="6" l="1"/>
  <c r="H6" i="4"/>
  <c r="H5" i="3"/>
  <c r="H5" i="8"/>
  <c r="J16" i="1"/>
  <c r="J27" i="1" s="1"/>
  <c r="J30" i="1" s="1"/>
  <c r="J33" i="1" s="1"/>
  <c r="J32" i="1" l="1"/>
</calcChain>
</file>

<file path=xl/sharedStrings.xml><?xml version="1.0" encoding="utf-8"?>
<sst xmlns="http://schemas.openxmlformats.org/spreadsheetml/2006/main" count="352" uniqueCount="273">
  <si>
    <t>Parish:</t>
  </si>
  <si>
    <t>City:</t>
  </si>
  <si>
    <t>Summary of Cash Receipts &amp; Disbursements</t>
  </si>
  <si>
    <t>Receipts</t>
  </si>
  <si>
    <t>Line 1</t>
  </si>
  <si>
    <t>Line 2</t>
  </si>
  <si>
    <t>Line 3</t>
  </si>
  <si>
    <t>Line 4</t>
  </si>
  <si>
    <t>Parish Operations (Sch. II)</t>
  </si>
  <si>
    <t>Religious Education Program (Sch. III)</t>
  </si>
  <si>
    <t>Elementary School Program (Sch. IV)</t>
  </si>
  <si>
    <t>Other (Sch. V)</t>
  </si>
  <si>
    <t>Total Receipts</t>
  </si>
  <si>
    <t>Disbursements</t>
  </si>
  <si>
    <t>Line 5</t>
  </si>
  <si>
    <t>Line 6</t>
  </si>
  <si>
    <t>Line 7</t>
  </si>
  <si>
    <t>Line 8</t>
  </si>
  <si>
    <t>Line 9</t>
  </si>
  <si>
    <t>Capital Expenditures (Sch. V)</t>
  </si>
  <si>
    <t>Total Disbursements</t>
  </si>
  <si>
    <t>Line 10</t>
  </si>
  <si>
    <r>
      <rPr>
        <b/>
        <u/>
        <sz val="12"/>
        <color indexed="8"/>
        <rFont val="Palatino"/>
        <family val="1"/>
      </rPr>
      <t>Excess (Deficit)</t>
    </r>
    <r>
      <rPr>
        <sz val="12"/>
        <color theme="1"/>
        <rFont val="Palatino"/>
        <family val="2"/>
      </rPr>
      <t xml:space="preserve"> - Receipts over Disbursements</t>
    </r>
  </si>
  <si>
    <t>Line 11</t>
  </si>
  <si>
    <t>Line 12</t>
  </si>
  <si>
    <t>Line 13</t>
  </si>
  <si>
    <t>Cash Balance - Beginning of Year</t>
  </si>
  <si>
    <t>Excess or Deficit from Line 10</t>
  </si>
  <si>
    <t>Cash Balance - End of Year (Sch. VI)</t>
  </si>
  <si>
    <t>Line 14</t>
  </si>
  <si>
    <t>Line 15</t>
  </si>
  <si>
    <t>Line 16</t>
  </si>
  <si>
    <t>Investments - End of Year (Sch. VII)</t>
  </si>
  <si>
    <t>Notes Payable - Total (Sch. VIII)</t>
  </si>
  <si>
    <t>Other Liabilities (Sch. IX)</t>
  </si>
  <si>
    <t>Annual Financial Report</t>
  </si>
  <si>
    <t>Schedule I</t>
  </si>
  <si>
    <t>Schedule II</t>
  </si>
  <si>
    <t>Statement of Receipts &amp; Disbursements</t>
  </si>
  <si>
    <t>Parish Operations</t>
  </si>
  <si>
    <t>Acct. No.</t>
  </si>
  <si>
    <t>Sunday Collections</t>
  </si>
  <si>
    <t>Special Collections (Retained by Parish)</t>
  </si>
  <si>
    <t>Special Gifts &amp; Bequests</t>
  </si>
  <si>
    <t>Special Events</t>
  </si>
  <si>
    <t>Special Drives (Building Fund)</t>
  </si>
  <si>
    <t>Interest on Savings/Checking</t>
  </si>
  <si>
    <r>
      <t>Other Parish Operations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</si>
  <si>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502-509</t>
  </si>
  <si>
    <r>
      <rPr>
        <b/>
        <u/>
        <sz val="12"/>
        <color indexed="8"/>
        <rFont val="Palatino"/>
        <family val="1"/>
      </rPr>
      <t>Excess (Deficit)</t>
    </r>
    <r>
      <rPr>
        <sz val="12"/>
        <color theme="1"/>
        <rFont val="Palatino"/>
        <family val="2"/>
      </rPr>
      <t xml:space="preserve"> Receipts over Disbursements</t>
    </r>
  </si>
  <si>
    <t>Salaries - Pastor &amp; Associates</t>
  </si>
  <si>
    <t>Salaries - Housekeeper</t>
  </si>
  <si>
    <t>Salaries - Other</t>
  </si>
  <si>
    <r>
      <t xml:space="preserve">Special - Services </t>
    </r>
    <r>
      <rPr>
        <sz val="8"/>
        <color indexed="8"/>
        <rFont val="Palatino"/>
        <family val="1"/>
      </rPr>
      <t>(Include Mileage &amp; Stipends for Supply Priests</t>
    </r>
    <r>
      <rPr>
        <sz val="12"/>
        <color theme="1"/>
        <rFont val="Palatino"/>
        <family val="2"/>
      </rPr>
      <t>)</t>
    </r>
  </si>
  <si>
    <t>Rectory - Expenses</t>
  </si>
  <si>
    <t>Sanctuary - Expenses</t>
  </si>
  <si>
    <t>Custodial - Salaries</t>
  </si>
  <si>
    <t>Custodial - Supplies</t>
  </si>
  <si>
    <t>Utilities</t>
  </si>
  <si>
    <t>Building Repairs</t>
  </si>
  <si>
    <t>Telephone</t>
  </si>
  <si>
    <t>Automobile Expenses</t>
  </si>
  <si>
    <t>Office Expenses</t>
  </si>
  <si>
    <t>Insurance - Property &amp; Liability</t>
  </si>
  <si>
    <t>Insurance - Employees</t>
  </si>
  <si>
    <t>Insurance - Automobile</t>
  </si>
  <si>
    <t>Retirement - Lay Employees</t>
  </si>
  <si>
    <t>Payroll Taxes</t>
  </si>
  <si>
    <t>Social Action Ministry</t>
  </si>
  <si>
    <t>Subsidy to Archdiocesan Dept. of Ministries</t>
  </si>
  <si>
    <t>High School Subsidies</t>
  </si>
  <si>
    <t>Publications</t>
  </si>
  <si>
    <t>ACDO (Cathedraticum)</t>
  </si>
  <si>
    <t>Travel &amp; Meetings</t>
  </si>
  <si>
    <t>Assessment for Priest's Retirement</t>
  </si>
  <si>
    <r>
      <t>Other Parish Operating Expenses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</si>
  <si>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Schedule III</t>
  </si>
  <si>
    <t>Religious Education Program</t>
  </si>
  <si>
    <r>
      <rPr>
        <b/>
        <sz val="12"/>
        <color indexed="8"/>
        <rFont val="Palatino"/>
        <family val="1"/>
      </rPr>
      <t>Total Receipts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2, Sch. I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</si>
  <si>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Total Receipts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1, Sch. I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</si>
  <si>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Total Disbursements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5, Sch. I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</si>
  <si>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Total Disbursements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6, Sch. I</t>
    </r>
    <r>
      <rPr>
        <sz val="12"/>
        <color theme="1"/>
        <rFont val="Palatino"/>
        <family val="2"/>
      </rPr>
      <t>)</t>
    </r>
  </si>
  <si>
    <t>Tuition &amp; Fees</t>
  </si>
  <si>
    <r>
      <t>Other Religious Ed Program Receipts (</t>
    </r>
    <r>
      <rPr>
        <i/>
        <sz val="10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</si>
  <si>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Salaries</t>
  </si>
  <si>
    <t>Supplies</t>
  </si>
  <si>
    <r>
      <t>Other Religious Ed Program Disburse. (</t>
    </r>
    <r>
      <rPr>
        <i/>
        <sz val="10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</si>
  <si>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Schedule IV</t>
  </si>
  <si>
    <t>Elementary School Program</t>
  </si>
  <si>
    <t>340-349</t>
  </si>
  <si>
    <r>
      <rPr>
        <b/>
        <sz val="12"/>
        <color indexed="8"/>
        <rFont val="Palatino"/>
        <family val="1"/>
      </rPr>
      <t>Total Receipts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3, Sch. I</t>
    </r>
    <r>
      <rPr>
        <sz val="12"/>
        <color theme="1"/>
        <rFont val="Palatino"/>
        <family val="2"/>
      </rPr>
      <t>)</t>
    </r>
  </si>
  <si>
    <t>702-709</t>
  </si>
  <si>
    <t>740-749</t>
  </si>
  <si>
    <t>Tuition</t>
  </si>
  <si>
    <t>Fees - Transportation</t>
  </si>
  <si>
    <t>Fees - Other</t>
  </si>
  <si>
    <t>Donations</t>
  </si>
  <si>
    <r>
      <t>Food Service (</t>
    </r>
    <r>
      <rPr>
        <i/>
        <sz val="12"/>
        <color indexed="8"/>
        <rFont val="Palatino"/>
        <family val="1"/>
      </rPr>
      <t>See Sch. IV-A</t>
    </r>
    <r>
      <rPr>
        <sz val="12"/>
        <color theme="1"/>
        <rFont val="Palatino"/>
        <family val="2"/>
      </rPr>
      <t>)</t>
    </r>
  </si>
  <si>
    <r>
      <t>Other School Receipts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</si>
  <si>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Salaries - Religious</t>
  </si>
  <si>
    <t>Salaries - Lay</t>
  </si>
  <si>
    <t>Automobile Expense</t>
  </si>
  <si>
    <t>Pupil Transportation</t>
  </si>
  <si>
    <t>Insurance - Liability</t>
  </si>
  <si>
    <t>Insurance - Automotive</t>
  </si>
  <si>
    <r>
      <t>Instructional Material &amp; Supplies (</t>
    </r>
    <r>
      <rPr>
        <i/>
        <sz val="10"/>
        <color indexed="8"/>
        <rFont val="Palatino"/>
        <family val="1"/>
      </rPr>
      <t>Other</t>
    </r>
    <r>
      <rPr>
        <sz val="12"/>
        <color theme="1"/>
        <rFont val="Palatino"/>
        <family val="2"/>
      </rPr>
      <t>)</t>
    </r>
  </si>
  <si>
    <r>
      <t>Instructional Material &amp; Supplies (</t>
    </r>
    <r>
      <rPr>
        <i/>
        <sz val="10"/>
        <color indexed="8"/>
        <rFont val="Palatino"/>
        <family val="1"/>
      </rPr>
      <t>Audio-Visual</t>
    </r>
    <r>
      <rPr>
        <sz val="12"/>
        <color theme="1"/>
        <rFont val="Palatino"/>
        <family val="2"/>
      </rPr>
      <t>)</t>
    </r>
  </si>
  <si>
    <r>
      <t>Instructional Material &amp; Supplies (</t>
    </r>
    <r>
      <rPr>
        <i/>
        <sz val="10"/>
        <color indexed="8"/>
        <rFont val="Palatino"/>
        <family val="1"/>
      </rPr>
      <t>Books, Publications</t>
    </r>
    <r>
      <rPr>
        <sz val="12"/>
        <color theme="1"/>
        <rFont val="Palatino"/>
        <family val="2"/>
      </rPr>
      <t>)</t>
    </r>
  </si>
  <si>
    <t>Travel</t>
  </si>
  <si>
    <t>Administrative</t>
  </si>
  <si>
    <r>
      <t>Other School Expenses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</si>
  <si>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Total Disbursements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7, Sch. I</t>
    </r>
    <r>
      <rPr>
        <sz val="12"/>
        <color theme="1"/>
        <rFont val="Palatino"/>
        <family val="2"/>
      </rPr>
      <t>)</t>
    </r>
  </si>
  <si>
    <t>Schedule IV-A</t>
  </si>
  <si>
    <t>Food Services</t>
  </si>
  <si>
    <r>
      <rPr>
        <b/>
        <sz val="12"/>
        <color indexed="8"/>
        <rFont val="Palatino"/>
        <family val="1"/>
      </rPr>
      <t>Total Receipts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Sch. IV, Acct. 340-349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</si>
  <si>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Total Disbursements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Sch. IV, Acct. 740-749</t>
    </r>
    <r>
      <rPr>
        <sz val="12"/>
        <color theme="1"/>
        <rFont val="Palatino"/>
        <family val="2"/>
      </rPr>
      <t>)</t>
    </r>
  </si>
  <si>
    <t>Cafeteria Receipts - Milk</t>
  </si>
  <si>
    <t>Cafeteria Receipts - Food</t>
  </si>
  <si>
    <t>Vending Machine Commissions</t>
  </si>
  <si>
    <t>Government Aid to Lunch Program</t>
  </si>
  <si>
    <r>
      <t>Other Food Service Receipts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</si>
  <si>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Food</t>
  </si>
  <si>
    <t>Milk</t>
  </si>
  <si>
    <t>Materials &amp; Supplies</t>
  </si>
  <si>
    <t>Payroll Taxes (FICA, FUCA, SUCA, Cafeteria Only)</t>
  </si>
  <si>
    <t>Insurance</t>
  </si>
  <si>
    <t>Rental of Facilities &amp; Equipment</t>
  </si>
  <si>
    <t>Contracted Services</t>
  </si>
  <si>
    <r>
      <t>Other Cafeteria Expenses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</si>
  <si>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Schedule V</t>
  </si>
  <si>
    <t>Other</t>
  </si>
  <si>
    <r>
      <rPr>
        <b/>
        <sz val="12"/>
        <color indexed="8"/>
        <rFont val="Palatino"/>
        <family val="1"/>
      </rPr>
      <t>Total Receipts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4, Sch. I</t>
    </r>
    <r>
      <rPr>
        <sz val="12"/>
        <color theme="1"/>
        <rFont val="Palatino"/>
        <family val="2"/>
      </rPr>
      <t>)</t>
    </r>
  </si>
  <si>
    <t>Capital Expenditure Disbursements</t>
  </si>
  <si>
    <t>805-810</t>
  </si>
  <si>
    <r>
      <rPr>
        <b/>
        <sz val="12"/>
        <color indexed="8"/>
        <rFont val="Palatino"/>
        <family val="1"/>
      </rPr>
      <t>Total Capital Expenditures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8, Sch. I</t>
    </r>
    <r>
      <rPr>
        <sz val="12"/>
        <color theme="1"/>
        <rFont val="Palatino"/>
        <family val="2"/>
      </rPr>
      <t>)</t>
    </r>
  </si>
  <si>
    <r>
      <t>Sale of Property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</si>
  <si>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Loan Proceeds</t>
  </si>
  <si>
    <t>Archdiocesan Collections</t>
  </si>
  <si>
    <t>Casualty Insurance Claims</t>
  </si>
  <si>
    <t>Associated Catholic Charities Collections</t>
  </si>
  <si>
    <t>Land</t>
  </si>
  <si>
    <t>Church</t>
  </si>
  <si>
    <t>School Building</t>
  </si>
  <si>
    <t>Rectory</t>
  </si>
  <si>
    <t>Convent</t>
  </si>
  <si>
    <t>Other Buildings</t>
  </si>
  <si>
    <t>Furniture &amp; Equipment - Church</t>
  </si>
  <si>
    <t>Furniture &amp; Equipment - School</t>
  </si>
  <si>
    <t>Furniture &amp; Equipment - Rectory</t>
  </si>
  <si>
    <t>Furniture &amp; Equipment - Convent</t>
  </si>
  <si>
    <t>Furniture &amp; Equipment - Other Buildings</t>
  </si>
  <si>
    <t>Other Disbursements</t>
  </si>
  <si>
    <r>
      <rPr>
        <b/>
        <sz val="12"/>
        <color indexed="8"/>
        <rFont val="Palatino"/>
        <family val="1"/>
      </rPr>
      <t>Total Other Disbursements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9, Sch. I</t>
    </r>
    <r>
      <rPr>
        <sz val="12"/>
        <color theme="1"/>
        <rFont val="Palatino"/>
        <family val="2"/>
      </rPr>
      <t>)</t>
    </r>
  </si>
  <si>
    <t>Principal Debt Retirement</t>
  </si>
  <si>
    <t>Interest on Debt</t>
  </si>
  <si>
    <t>Associated Catholic Charities Collection</t>
  </si>
  <si>
    <r>
      <t>Other Disbursements (</t>
    </r>
    <r>
      <rPr>
        <i/>
        <sz val="12"/>
        <color indexed="8"/>
        <rFont val="Palatino"/>
        <family val="1"/>
      </rPr>
      <t>Please Describe</t>
    </r>
    <r>
      <rPr>
        <sz val="12"/>
        <color theme="1"/>
        <rFont val="Palatino"/>
        <family val="2"/>
      </rPr>
      <t>)</t>
    </r>
  </si>
  <si>
    <t>Schedule VI</t>
  </si>
  <si>
    <t>Account Numbers 100-109</t>
  </si>
  <si>
    <t>(Include All Checking &amp; Savings Accounts)</t>
  </si>
  <si>
    <t>(Label Special Purpose Accounts)</t>
  </si>
  <si>
    <t>Amt. End-of-Year</t>
  </si>
  <si>
    <r>
      <rPr>
        <b/>
        <sz val="12"/>
        <color indexed="8"/>
        <rFont val="Palatino"/>
        <family val="1"/>
      </rPr>
      <t>Total Cash In Bank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13, Sch. I</t>
    </r>
    <r>
      <rPr>
        <sz val="12"/>
        <color theme="1"/>
        <rFont val="Palatino"/>
        <family val="2"/>
      </rPr>
      <t>)</t>
    </r>
  </si>
  <si>
    <t>Schedule VII</t>
  </si>
  <si>
    <t>Parish Deposit &amp; Loan Fund (PDLF)</t>
  </si>
  <si>
    <t>Interest Rate</t>
  </si>
  <si>
    <t>Oil &amp; Gas Leases</t>
  </si>
  <si>
    <t>Legal Description</t>
  </si>
  <si>
    <t>Amt. Rec'd During Year</t>
  </si>
  <si>
    <t>Rental Property</t>
  </si>
  <si>
    <r>
      <t xml:space="preserve">Total Other Investments </t>
    </r>
    <r>
      <rPr>
        <sz val="12"/>
        <color indexed="8"/>
        <rFont val="Palatino"/>
        <family val="1"/>
      </rPr>
      <t>(</t>
    </r>
    <r>
      <rPr>
        <i/>
        <sz val="12"/>
        <color indexed="8"/>
        <rFont val="Palatino"/>
        <family val="1"/>
      </rPr>
      <t>Show Figure on Sch. II, Acct. #231</t>
    </r>
    <r>
      <rPr>
        <sz val="12"/>
        <color indexed="8"/>
        <rFont val="Palatino"/>
        <family val="1"/>
      </rPr>
      <t>)</t>
    </r>
  </si>
  <si>
    <t>Notes Payable</t>
  </si>
  <si>
    <t>Account Numbers 160-169</t>
  </si>
  <si>
    <t>Schedule VIII</t>
  </si>
  <si>
    <t>Payable To</t>
  </si>
  <si>
    <t>Final Pymt. Date</t>
  </si>
  <si>
    <t>Total Debt as of 6/30</t>
  </si>
  <si>
    <t>Archdiocese</t>
  </si>
  <si>
    <t>PDLF</t>
  </si>
  <si>
    <t>Other Bank or Lending Institution</t>
  </si>
  <si>
    <r>
      <rPr>
        <b/>
        <sz val="12"/>
        <color indexed="8"/>
        <rFont val="Palatino"/>
        <family val="1"/>
      </rPr>
      <t>Total Debt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15, Sch. I</t>
    </r>
    <r>
      <rPr>
        <sz val="12"/>
        <color theme="1"/>
        <rFont val="Palatino"/>
        <family val="2"/>
      </rPr>
      <t>)</t>
    </r>
  </si>
  <si>
    <t>Date Due Next Fiscal Year</t>
  </si>
  <si>
    <t>Pymt. Due Next Year</t>
  </si>
  <si>
    <r>
      <rPr>
        <b/>
        <sz val="12"/>
        <color indexed="8"/>
        <rFont val="Palatino"/>
        <family val="1"/>
      </rPr>
      <t>Total Payment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Due Next Fiscal Year</t>
    </r>
    <r>
      <rPr>
        <sz val="12"/>
        <color theme="1"/>
        <rFont val="Palatino"/>
        <family val="2"/>
      </rPr>
      <t>)</t>
    </r>
  </si>
  <si>
    <t>Schedule IX</t>
  </si>
  <si>
    <t>(Include Any Extraordinary Expenses Not Paid by June 30)</t>
  </si>
  <si>
    <t>Due To</t>
  </si>
  <si>
    <t>Date Due</t>
  </si>
  <si>
    <t>Amount</t>
  </si>
  <si>
    <r>
      <rPr>
        <b/>
        <sz val="12"/>
        <color indexed="8"/>
        <rFont val="Palatino"/>
        <family val="1"/>
      </rPr>
      <t>Total Other Liabilities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16, Sch. I</t>
    </r>
    <r>
      <rPr>
        <sz val="12"/>
        <color theme="1"/>
        <rFont val="Palatino"/>
        <family val="2"/>
      </rPr>
      <t>)</t>
    </r>
  </si>
  <si>
    <r>
      <rPr>
        <b/>
        <sz val="12"/>
        <color indexed="8"/>
        <rFont val="Palatino"/>
        <family val="1"/>
      </rPr>
      <t>Parish (Mission)</t>
    </r>
    <r>
      <rPr>
        <sz val="12"/>
        <color theme="1"/>
        <rFont val="Palatino"/>
        <family val="2"/>
      </rPr>
      <t>:</t>
    </r>
  </si>
  <si>
    <t>Number of Persons in Parish/Mission</t>
  </si>
  <si>
    <t>Number of Family Units in Parish/Mission</t>
  </si>
  <si>
    <t>Do You Receive Any Subsidies?</t>
  </si>
  <si>
    <t>Yes</t>
  </si>
  <si>
    <t>No</t>
  </si>
  <si>
    <t>Source of Subsidy</t>
  </si>
  <si>
    <r>
      <rPr>
        <b/>
        <sz val="12"/>
        <color indexed="8"/>
        <rFont val="Palatino"/>
        <family val="1"/>
      </rPr>
      <t>Total Subsidies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Sch. V, Acct. No. 430</t>
    </r>
    <r>
      <rPr>
        <sz val="12"/>
        <color theme="1"/>
        <rFont val="Palatino"/>
        <family val="2"/>
      </rPr>
      <t>)</t>
    </r>
  </si>
  <si>
    <t>Certification of Validity</t>
  </si>
  <si>
    <t>Archbishop that we have examined the foregoing and hereby submit thie Financial</t>
  </si>
  <si>
    <t>Report as exact and true record of the financial affairs of this Parish."</t>
  </si>
  <si>
    <t>Signed this __________ day of ____________, 20______</t>
  </si>
  <si>
    <t>Pastor or Administrator</t>
  </si>
  <si>
    <t>Report Prepared by: _________________________________________</t>
  </si>
  <si>
    <t>Accounting Firm or Individual</t>
  </si>
  <si>
    <t>Check</t>
  </si>
  <si>
    <t>Other Investment Revenue (from Sch VII)</t>
  </si>
  <si>
    <t>Bank Name &amp; Location  (Checking)</t>
  </si>
  <si>
    <t>Catholic Foundation of Oklahoma (CFO) &amp; Other Investments</t>
  </si>
  <si>
    <t>Sale / Distrib. of Investments rec'vd in Oper Cash</t>
  </si>
  <si>
    <t xml:space="preserve">Year Ended: June 30, </t>
  </si>
  <si>
    <t>Finance Council Chairman</t>
  </si>
  <si>
    <t>Other accruals</t>
  </si>
  <si>
    <t>Line A</t>
  </si>
  <si>
    <t>Year Ended: June 30,</t>
  </si>
  <si>
    <t>THIS REPORT HAS BEEN EXAMINED AND APPROVED THIS ________ DAY OF ________, 20_____</t>
  </si>
  <si>
    <t>(Line 11, plus or minus Line 12 &amp; A, should equal Line 13)</t>
  </si>
  <si>
    <r>
      <t>Other Receipts (</t>
    </r>
    <r>
      <rPr>
        <i/>
        <sz val="12"/>
        <color indexed="8"/>
        <rFont val="Palatino"/>
        <family val="1"/>
      </rPr>
      <t>Please Describe on Supplements tab</t>
    </r>
    <r>
      <rPr>
        <sz val="12"/>
        <color theme="1"/>
        <rFont val="Palatino"/>
        <family val="2"/>
      </rPr>
      <t>)</t>
    </r>
  </si>
  <si>
    <t>"We, the undersigned Pastor and Finance Council Chairman, certify to the Most Reverend</t>
  </si>
  <si>
    <t>Description</t>
  </si>
  <si>
    <t>Investments Purchased using Operating Funds</t>
  </si>
  <si>
    <t>Other Accounts</t>
  </si>
  <si>
    <t>Schedule X</t>
  </si>
  <si>
    <t>Total Schedule II Other Revenue</t>
  </si>
  <si>
    <t>Total Schedule II Other Expenses</t>
  </si>
  <si>
    <t>Total Schedule III Other Revenue</t>
  </si>
  <si>
    <t>Total Schedule III Other Expenses</t>
  </si>
  <si>
    <t>Total Schedule IV Other Revenue</t>
  </si>
  <si>
    <t>Total Schedule IV Other Expenses</t>
  </si>
  <si>
    <t>Total Schedule IV-A Other Revenue</t>
  </si>
  <si>
    <t>Total Schedule IV-A Other Expenses</t>
  </si>
  <si>
    <t>Total Schedule V Sale of Property</t>
  </si>
  <si>
    <t>Total Schedule V Other Disbursements</t>
  </si>
  <si>
    <t>Purchase Date</t>
  </si>
  <si>
    <t>Maturity Date</t>
  </si>
  <si>
    <t>Market Value</t>
  </si>
  <si>
    <t>Certificates of Deposit</t>
  </si>
  <si>
    <t>$</t>
  </si>
  <si>
    <r>
      <rPr>
        <b/>
        <sz val="12"/>
        <color indexed="8"/>
        <rFont val="Palatino"/>
        <family val="1"/>
      </rPr>
      <t>Total Liquid Investments</t>
    </r>
    <r>
      <rPr>
        <sz val="12"/>
        <color theme="1"/>
        <rFont val="Palatino"/>
        <family val="2"/>
      </rPr>
      <t xml:space="preserve"> (</t>
    </r>
    <r>
      <rPr>
        <i/>
        <sz val="12"/>
        <color indexed="8"/>
        <rFont val="Palatino"/>
        <family val="1"/>
      </rPr>
      <t>Show Figure on Line 14, Sch. I</t>
    </r>
    <r>
      <rPr>
        <sz val="12"/>
        <color theme="1"/>
        <rFont val="Palatino"/>
        <family val="2"/>
      </rPr>
      <t>)</t>
    </r>
  </si>
  <si>
    <t>Liquid Investments - End of Year</t>
  </si>
  <si>
    <r>
      <t>Salaries (</t>
    </r>
    <r>
      <rPr>
        <i/>
        <sz val="12"/>
        <color indexed="8"/>
        <rFont val="Palatino"/>
        <family val="1"/>
      </rPr>
      <t>Include Taxes and Benefits</t>
    </r>
    <r>
      <rPr>
        <sz val="12"/>
        <color theme="1"/>
        <rFont val="Palatino"/>
        <family val="2"/>
      </rPr>
      <t>)</t>
    </r>
  </si>
  <si>
    <t>Name of Cemetery</t>
  </si>
  <si>
    <t>Revenue</t>
  </si>
  <si>
    <t>Sales</t>
  </si>
  <si>
    <t>Opening-Closing</t>
  </si>
  <si>
    <t>Total Revenue</t>
  </si>
  <si>
    <t>Costs</t>
  </si>
  <si>
    <t>Operating Expenses</t>
  </si>
  <si>
    <t>Total Costs</t>
  </si>
  <si>
    <t>Transfers</t>
  </si>
  <si>
    <t>To Perpetual Care Fund</t>
  </si>
  <si>
    <t>From Perpetual Care Fund</t>
  </si>
  <si>
    <t>Total Transfers</t>
  </si>
  <si>
    <t>Cash at Beginning of Year</t>
  </si>
  <si>
    <t>Excess or Deficit</t>
  </si>
  <si>
    <t>Cash at End of Year</t>
  </si>
  <si>
    <t>Cash Breakdown</t>
  </si>
  <si>
    <t>Checking Accounts</t>
  </si>
  <si>
    <t>Savings Accounts</t>
  </si>
  <si>
    <t>Bonds &amp; Stocks</t>
  </si>
  <si>
    <t>End of Year Total</t>
  </si>
  <si>
    <t>Lots Sold During Fiscal Year</t>
  </si>
  <si>
    <t>Sold to Date</t>
  </si>
  <si>
    <t>Unsold</t>
  </si>
  <si>
    <t>Number of Contributors in Parish/ Mission</t>
  </si>
  <si>
    <t>Bank Name &amp; Location  (Savings)</t>
  </si>
  <si>
    <t>Continuing Education of Clergy</t>
  </si>
  <si>
    <t>Investment Interest and Gains/Losses</t>
  </si>
  <si>
    <t>Catholic Foundation and Other Investment Subtotal</t>
  </si>
  <si>
    <t>Please provide the following with the report:</t>
  </si>
  <si>
    <t>1.</t>
  </si>
  <si>
    <t>A list of current Finance Council members.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</si>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</sst>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_);_(* \(#,##0.00\);_(* &quot;-&quot;_);_(@_)"/>
    <numFmt numFmtId="166" formatCode="_(&quot;$&quot;* #,##0.00_);_(&quot;$&quot;* \(#,##0.00\);_(&quot;$&quot;* &quot;-&quot;_);_(@_)"/>
    <numFmt numFmtId="167" formatCode="_(&quot;$&quot;* #,##0.0000_);_(&quot;$&quot;* \(#,##0.0000\);_(&quot;$&quot;* &quot;-&quot;??_);_(@_)"/>
  </numFmts>
  <fonts count="17">
    <font>
      <sz val="12"/>
      <color theme="1"/>
      <name val="Palatino"/>
      <family val="2"/>
    </font>
    <font>
      <sz val="12"/>
      <color indexed="8"/>
      <name val="Palatino"/>
      <family val="1"/>
    </font>
    <font>
      <b/>
      <sz val="12"/>
      <color indexed="8"/>
      <name val="Palatino"/>
      <family val="1"/>
    </font>
    <font>
      <b/>
      <u/>
      <sz val="12"/>
      <color indexed="8"/>
      <name val="Palatino"/>
      <family val="1"/>
    </font>
    <font>
      <i/>
      <sz val="12"/>
      <color indexed="8"/>
      <name val="Palatino"/>
      <family val="1"/>
    </font>
    <font>
      <sz val="8"/>
      <color indexed="8"/>
      <name val="Palatino"/>
      <family val="1"/>
    </font>
    <font>
      <i/>
      <sz val="10"/>
      <color indexed="8"/>
      <name val="Palatino"/>
      <family val="1"/>
    </font>
    <font>
      <sz val="12"/>
      <color theme="1"/>
      <name val="Palatino"/>
      <family val="2"/>
    </font>
    <font>
      <b/>
      <sz val="12"/>
      <color theme="1"/>
      <name val="Palatino"/>
      <family val="1"/>
    </font>
    <font>
      <b/>
      <u/>
      <sz val="12"/>
      <color theme="1"/>
      <name val="Palatino"/>
      <family val="1"/>
    </font>
    <font>
      <b/>
      <i/>
      <u/>
      <sz val="12"/>
      <color theme="1"/>
      <name val="Palatino"/>
      <family val="1"/>
    </font>
    <font>
      <sz val="12"/>
      <color theme="1"/>
      <name val="Palatino"/>
      <family val="1"/>
    </font>
    <font>
      <sz val="10"/>
      <color theme="1"/>
      <name val="Palatino"/>
      <family val="2"/>
    </font>
    <font>
      <i/>
      <sz val="12"/>
      <color theme="1"/>
      <name val="Palatino"/>
      <family val="1"/>
    </font>
    <font>
      <u/>
      <sz val="12"/>
      <color theme="1"/>
      <name val="Palatino"/>
      <family val="2"/>
    </font>
    <font>
      <sz val="11"/>
      <color theme="1"/>
      <name val="Palatino"/>
      <family val="2"/>
    </font>
    <font>
      <b/>
      <i/>
      <sz val="14"/>
      <color theme="1"/>
      <name val="Palatin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0" borderId="1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2" xfId="0" applyBorder="1"/>
    <xf numFmtId="0" fontId="14" fillId="0" borderId="0" xfId="0" applyFont="1"/>
    <xf numFmtId="37" fontId="0" fillId="0" borderId="0" xfId="0" applyNumberFormat="1"/>
    <xf numFmtId="37" fontId="0" fillId="0" borderId="2" xfId="0" applyNumberFormat="1" applyBorder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center"/>
    </xf>
    <xf numFmtId="37" fontId="0" fillId="2" borderId="1" xfId="0" applyNumberFormat="1" applyFill="1" applyBorder="1"/>
    <xf numFmtId="1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0" borderId="0" xfId="0" applyFont="1" applyAlignment="1">
      <alignment horizontal="center"/>
    </xf>
    <xf numFmtId="37" fontId="0" fillId="0" borderId="0" xfId="0" applyNumberFormat="1" applyProtection="1">
      <protection locked="0"/>
    </xf>
    <xf numFmtId="44" fontId="0" fillId="0" borderId="0" xfId="0" applyNumberFormat="1"/>
    <xf numFmtId="37" fontId="9" fillId="0" borderId="0" xfId="0" applyNumberFormat="1" applyFont="1" applyAlignment="1">
      <alignment horizontal="right"/>
    </xf>
    <xf numFmtId="44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0" fillId="0" borderId="1" xfId="0" applyBorder="1" applyProtection="1">
      <protection locked="0"/>
    </xf>
    <xf numFmtId="37" fontId="0" fillId="0" borderId="0" xfId="0" applyNumberFormat="1" applyAlignment="1" applyProtection="1">
      <alignment horizontal="right"/>
      <protection locked="0"/>
    </xf>
    <xf numFmtId="41" fontId="0" fillId="0" borderId="0" xfId="0" applyNumberFormat="1" applyProtection="1">
      <protection locked="0"/>
    </xf>
    <xf numFmtId="42" fontId="0" fillId="2" borderId="3" xfId="0" applyNumberFormat="1" applyFill="1" applyBorder="1"/>
    <xf numFmtId="41" fontId="0" fillId="0" borderId="0" xfId="0" applyNumberFormat="1" applyAlignment="1">
      <alignment horizontal="right"/>
    </xf>
    <xf numFmtId="42" fontId="0" fillId="2" borderId="3" xfId="0" applyNumberFormat="1" applyFill="1" applyBorder="1" applyAlignment="1">
      <alignment horizontal="right"/>
    </xf>
    <xf numFmtId="41" fontId="0" fillId="0" borderId="1" xfId="0" applyNumberFormat="1" applyBorder="1" applyProtection="1">
      <protection locked="0"/>
    </xf>
    <xf numFmtId="41" fontId="0" fillId="0" borderId="0" xfId="0" applyNumberFormat="1"/>
    <xf numFmtId="41" fontId="9" fillId="0" borderId="0" xfId="0" applyNumberFormat="1" applyFont="1"/>
    <xf numFmtId="41" fontId="0" fillId="0" borderId="4" xfId="0" applyNumberFormat="1" applyBorder="1" applyProtection="1">
      <protection locked="0"/>
    </xf>
    <xf numFmtId="41" fontId="0" fillId="0" borderId="2" xfId="0" applyNumberFormat="1" applyBorder="1"/>
    <xf numFmtId="41" fontId="0" fillId="0" borderId="1" xfId="0" applyNumberFormat="1" applyBorder="1" applyAlignment="1" applyProtection="1">
      <alignment horizontal="right"/>
      <protection locked="0"/>
    </xf>
    <xf numFmtId="0" fontId="15" fillId="0" borderId="0" xfId="0" applyFont="1"/>
    <xf numFmtId="42" fontId="0" fillId="0" borderId="0" xfId="0" applyNumberFormat="1"/>
    <xf numFmtId="43" fontId="0" fillId="2" borderId="1" xfId="0" applyNumberFormat="1" applyFill="1" applyBorder="1"/>
    <xf numFmtId="43" fontId="0" fillId="0" borderId="0" xfId="0" applyNumberFormat="1"/>
    <xf numFmtId="43" fontId="0" fillId="2" borderId="3" xfId="0" applyNumberFormat="1" applyFill="1" applyBorder="1"/>
    <xf numFmtId="43" fontId="0" fillId="0" borderId="1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43" fontId="0" fillId="0" borderId="0" xfId="0" applyNumberFormat="1" applyProtection="1">
      <protection locked="0"/>
    </xf>
    <xf numFmtId="44" fontId="0" fillId="2" borderId="3" xfId="0" applyNumberFormat="1" applyFill="1" applyBorder="1"/>
    <xf numFmtId="44" fontId="0" fillId="2" borderId="1" xfId="0" applyNumberFormat="1" applyFill="1" applyBorder="1"/>
    <xf numFmtId="44" fontId="0" fillId="0" borderId="1" xfId="0" applyNumberFormat="1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0" xfId="0" applyNumberFormat="1" applyProtection="1">
      <protection locked="0"/>
    </xf>
    <xf numFmtId="39" fontId="0" fillId="2" borderId="1" xfId="0" applyNumberFormat="1" applyFill="1" applyBorder="1"/>
    <xf numFmtId="39" fontId="0" fillId="2" borderId="3" xfId="0" applyNumberFormat="1" applyFill="1" applyBorder="1"/>
    <xf numFmtId="39" fontId="0" fillId="0" borderId="0" xfId="0" applyNumberFormat="1"/>
    <xf numFmtId="39" fontId="0" fillId="0" borderId="1" xfId="0" applyNumberFormat="1" applyBorder="1"/>
    <xf numFmtId="165" fontId="0" fillId="0" borderId="0" xfId="0" applyNumberFormat="1" applyProtection="1">
      <protection locked="0"/>
    </xf>
    <xf numFmtId="165" fontId="0" fillId="2" borderId="3" xfId="0" applyNumberFormat="1" applyFill="1" applyBorder="1"/>
    <xf numFmtId="167" fontId="0" fillId="0" borderId="5" xfId="0" applyNumberFormat="1" applyBorder="1"/>
    <xf numFmtId="167" fontId="0" fillId="0" borderId="6" xfId="0" applyNumberFormat="1" applyBorder="1"/>
    <xf numFmtId="167" fontId="0" fillId="0" borderId="7" xfId="0" applyNumberFormat="1" applyBorder="1"/>
    <xf numFmtId="167" fontId="0" fillId="0" borderId="0" xfId="0" applyNumberFormat="1"/>
    <xf numFmtId="167" fontId="0" fillId="2" borderId="3" xfId="0" applyNumberFormat="1" applyFill="1" applyBorder="1"/>
    <xf numFmtId="165" fontId="0" fillId="0" borderId="1" xfId="0" applyNumberFormat="1" applyBorder="1" applyProtection="1">
      <protection locked="0"/>
    </xf>
    <xf numFmtId="165" fontId="0" fillId="0" borderId="0" xfId="0" applyNumberFormat="1"/>
    <xf numFmtId="43" fontId="0" fillId="0" borderId="1" xfId="0" applyNumberFormat="1" applyBorder="1"/>
    <xf numFmtId="44" fontId="0" fillId="0" borderId="3" xfId="0" applyNumberFormat="1" applyBorder="1"/>
    <xf numFmtId="43" fontId="0" fillId="0" borderId="3" xfId="0" applyNumberFormat="1" applyBorder="1"/>
    <xf numFmtId="44" fontId="0" fillId="0" borderId="1" xfId="0" applyNumberFormat="1" applyBorder="1"/>
    <xf numFmtId="0" fontId="8" fillId="3" borderId="1" xfId="0" applyFont="1" applyFill="1" applyBorder="1" applyAlignment="1" applyProtection="1">
      <alignment horizontal="left"/>
      <protection locked="0"/>
    </xf>
    <xf numFmtId="43" fontId="0" fillId="0" borderId="8" xfId="0" applyNumberFormat="1" applyBorder="1" applyProtection="1">
      <protection locked="0"/>
    </xf>
    <xf numFmtId="166" fontId="0" fillId="0" borderId="0" xfId="0" applyNumberFormat="1"/>
    <xf numFmtId="49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opLeftCell="A27" zoomScaleNormal="100" zoomScaleSheetLayoutView="100" workbookViewId="0">
      <selection activeCell="J7" sqref="J7"/>
    </sheetView>
  </sheetViews>
  <sheetFormatPr defaultRowHeight="15"/>
  <cols>
    <col min="1" max="1" width="8.44140625" customWidth="1"/>
    <col min="2" max="2" width="2.44140625" customWidth="1"/>
    <col min="3" max="3" width="11.6640625" customWidth="1"/>
    <col min="5" max="5" width="10" customWidth="1"/>
    <col min="6" max="6" width="5.21875" customWidth="1"/>
    <col min="7" max="7" width="6.21875" customWidth="1"/>
    <col min="8" max="8" width="12.77734375" customWidth="1"/>
    <col min="9" max="9" width="3.33203125" customWidth="1"/>
    <col min="10" max="10" width="12.77734375" customWidth="1"/>
    <col min="11" max="11" width="9.88671875" customWidth="1"/>
  </cols>
  <sheetData>
    <row r="1" spans="1:10">
      <c r="J1" s="1" t="s">
        <v>36</v>
      </c>
    </row>
    <row r="2" spans="1:10" ht="19.5">
      <c r="D2" s="90" t="s">
        <v>35</v>
      </c>
      <c r="E2" s="90"/>
      <c r="F2" s="90"/>
      <c r="G2" s="90"/>
      <c r="H2" s="90"/>
    </row>
    <row r="3" spans="1:10" ht="15.75">
      <c r="F3" s="2" t="s">
        <v>210</v>
      </c>
      <c r="G3" s="24">
        <v>2025</v>
      </c>
    </row>
    <row r="5" spans="1:10" ht="15.75">
      <c r="D5" s="2" t="s">
        <v>0</v>
      </c>
      <c r="E5" s="87"/>
      <c r="F5" s="87"/>
      <c r="G5" s="87"/>
      <c r="H5" s="87"/>
      <c r="I5" s="8"/>
    </row>
    <row r="6" spans="1:10" ht="15.75">
      <c r="D6" s="2" t="s">
        <v>1</v>
      </c>
      <c r="E6" s="88"/>
      <c r="F6" s="88"/>
      <c r="G6" s="88"/>
      <c r="H6" s="88"/>
      <c r="I6" s="8"/>
    </row>
    <row r="8" spans="1:10" ht="15.75">
      <c r="D8" s="89" t="s">
        <v>2</v>
      </c>
      <c r="E8" s="89"/>
      <c r="F8" s="89"/>
      <c r="G8" s="89"/>
      <c r="H8" s="89"/>
      <c r="I8" s="5"/>
    </row>
    <row r="10" spans="1:10" ht="15.75">
      <c r="B10" s="6" t="s">
        <v>3</v>
      </c>
      <c r="C10" s="6"/>
      <c r="H10" s="25">
        <f>+J10-1</f>
        <v>2024</v>
      </c>
      <c r="I10" s="7"/>
      <c r="J10" s="25">
        <f>+G3</f>
        <v>2025</v>
      </c>
    </row>
    <row r="11" spans="1:10">
      <c r="A11" t="s">
        <v>4</v>
      </c>
      <c r="B11" t="s">
        <v>8</v>
      </c>
      <c r="H11" s="55">
        <f>'Schedule II'!H16</f>
        <v>0</v>
      </c>
      <c r="I11" s="56"/>
      <c r="J11" s="55">
        <f>'Schedule II'!J16</f>
        <v>0</v>
      </c>
    </row>
    <row r="12" spans="1:10">
      <c r="A12" t="s">
        <v>5</v>
      </c>
      <c r="B12" t="s">
        <v>9</v>
      </c>
      <c r="H12" s="55">
        <f>'Schedule III'!H12</f>
        <v>0</v>
      </c>
      <c r="I12" s="56"/>
      <c r="J12" s="55">
        <f>'Schedule III'!J12</f>
        <v>0</v>
      </c>
    </row>
    <row r="13" spans="1:10">
      <c r="A13" t="s">
        <v>6</v>
      </c>
      <c r="B13" t="s">
        <v>10</v>
      </c>
      <c r="H13" s="55">
        <f>'Schedule IV'!H14</f>
        <v>0</v>
      </c>
      <c r="I13" s="56"/>
      <c r="J13" s="55">
        <f>'Schedule IV'!J14</f>
        <v>0</v>
      </c>
    </row>
    <row r="14" spans="1:10">
      <c r="A14" t="s">
        <v>7</v>
      </c>
      <c r="B14" t="s">
        <v>11</v>
      </c>
      <c r="H14" s="55">
        <f>'Schedule V'!H14</f>
        <v>0</v>
      </c>
      <c r="I14" s="56"/>
      <c r="J14" s="55">
        <f>'Schedule V'!J14</f>
        <v>0</v>
      </c>
    </row>
    <row r="15" spans="1:10">
      <c r="H15" s="56"/>
      <c r="I15" s="56"/>
      <c r="J15" s="56"/>
    </row>
    <row r="16" spans="1:10" ht="15.75" thickBot="1">
      <c r="D16" t="s">
        <v>12</v>
      </c>
      <c r="H16" s="61">
        <f>SUM(H11:H14)</f>
        <v>0</v>
      </c>
      <c r="I16" s="34"/>
      <c r="J16" s="61">
        <f>SUM(J11:J14)</f>
        <v>0</v>
      </c>
    </row>
    <row r="17" spans="1:10">
      <c r="H17" s="56"/>
      <c r="I17" s="56"/>
      <c r="J17" s="56"/>
    </row>
    <row r="18" spans="1:10" ht="15.75">
      <c r="B18" s="6" t="s">
        <v>13</v>
      </c>
      <c r="C18" s="6"/>
      <c r="H18" s="56"/>
      <c r="I18" s="56"/>
      <c r="J18" s="56"/>
    </row>
    <row r="19" spans="1:10">
      <c r="A19" t="s">
        <v>14</v>
      </c>
      <c r="B19" t="s">
        <v>8</v>
      </c>
      <c r="H19" s="55">
        <f>'Schedule II'!H46</f>
        <v>0</v>
      </c>
      <c r="I19" s="56"/>
      <c r="J19" s="55">
        <f>'Schedule II'!J46</f>
        <v>0</v>
      </c>
    </row>
    <row r="20" spans="1:10">
      <c r="A20" t="s">
        <v>15</v>
      </c>
      <c r="B20" t="s">
        <v>9</v>
      </c>
      <c r="H20" s="55">
        <f>'Schedule III'!H21</f>
        <v>0</v>
      </c>
      <c r="I20" s="56"/>
      <c r="J20" s="55">
        <f>'Schedule III'!J21</f>
        <v>0</v>
      </c>
    </row>
    <row r="21" spans="1:10">
      <c r="A21" t="s">
        <v>16</v>
      </c>
      <c r="B21" t="s">
        <v>10</v>
      </c>
      <c r="H21" s="55">
        <f>'Schedule IV'!H40</f>
        <v>0</v>
      </c>
      <c r="I21" s="56"/>
      <c r="J21" s="55">
        <f>'Schedule IV'!J40</f>
        <v>0</v>
      </c>
    </row>
    <row r="22" spans="1:10">
      <c r="A22" t="s">
        <v>17</v>
      </c>
      <c r="B22" t="s">
        <v>19</v>
      </c>
      <c r="H22" s="55">
        <f>'Schedule V'!H29</f>
        <v>0</v>
      </c>
      <c r="I22" s="56"/>
      <c r="J22" s="55">
        <f>'Schedule V'!J29</f>
        <v>0</v>
      </c>
    </row>
    <row r="23" spans="1:10">
      <c r="A23" t="s">
        <v>18</v>
      </c>
      <c r="B23" t="s">
        <v>11</v>
      </c>
      <c r="H23" s="55">
        <f>'Schedule V'!H39</f>
        <v>0</v>
      </c>
      <c r="I23" s="56"/>
      <c r="J23" s="55">
        <f>'Schedule V'!J39</f>
        <v>0</v>
      </c>
    </row>
    <row r="24" spans="1:10">
      <c r="H24" s="56"/>
      <c r="I24" s="56"/>
      <c r="J24" s="56"/>
    </row>
    <row r="25" spans="1:10" ht="15.75" thickBot="1">
      <c r="D25" t="s">
        <v>20</v>
      </c>
      <c r="H25" s="61">
        <f>SUM(H19:H23)</f>
        <v>0</v>
      </c>
      <c r="I25" s="34"/>
      <c r="J25" s="61">
        <f>SUM(J19:J23)</f>
        <v>0</v>
      </c>
    </row>
    <row r="26" spans="1:10">
      <c r="H26" s="56"/>
      <c r="I26" s="56"/>
      <c r="J26" s="56"/>
    </row>
    <row r="27" spans="1:10" ht="16.5" thickBot="1">
      <c r="A27" t="s">
        <v>21</v>
      </c>
      <c r="B27" s="9" t="s">
        <v>22</v>
      </c>
      <c r="C27" s="9"/>
      <c r="H27" s="57">
        <f>H16-H25</f>
        <v>0</v>
      </c>
      <c r="I27" s="56"/>
      <c r="J27" s="57">
        <f>J16-J25</f>
        <v>0</v>
      </c>
    </row>
    <row r="28" spans="1:10">
      <c r="H28" s="56"/>
      <c r="I28" s="56"/>
      <c r="J28" s="56"/>
    </row>
    <row r="29" spans="1:10">
      <c r="A29" t="s">
        <v>23</v>
      </c>
      <c r="B29" t="s">
        <v>26</v>
      </c>
      <c r="H29" s="58"/>
      <c r="I29" s="56"/>
      <c r="J29" s="55">
        <f>H32</f>
        <v>0</v>
      </c>
    </row>
    <row r="30" spans="1:10">
      <c r="A30" t="s">
        <v>24</v>
      </c>
      <c r="B30" t="s">
        <v>27</v>
      </c>
      <c r="H30" s="55">
        <f>H27</f>
        <v>0</v>
      </c>
      <c r="I30" s="56"/>
      <c r="J30" s="55">
        <f>J27</f>
        <v>0</v>
      </c>
    </row>
    <row r="31" spans="1:10">
      <c r="A31" s="23" t="s">
        <v>213</v>
      </c>
      <c r="B31" s="23" t="s">
        <v>212</v>
      </c>
      <c r="C31" s="23"/>
      <c r="D31" s="23"/>
      <c r="E31" s="23"/>
      <c r="F31" s="23"/>
      <c r="G31" s="23"/>
      <c r="H31" s="59"/>
      <c r="I31" s="60"/>
      <c r="J31" s="59"/>
    </row>
    <row r="32" spans="1:10">
      <c r="A32" t="s">
        <v>25</v>
      </c>
      <c r="B32" t="s">
        <v>28</v>
      </c>
      <c r="H32" s="62">
        <f>SUM(H29:H31)</f>
        <v>0</v>
      </c>
      <c r="I32" s="34"/>
      <c r="J32" s="62">
        <f>SUM(J29:J31)</f>
        <v>0</v>
      </c>
    </row>
    <row r="33" spans="1:10">
      <c r="B33" s="10" t="s">
        <v>216</v>
      </c>
      <c r="C33" s="10"/>
      <c r="G33" t="s">
        <v>205</v>
      </c>
      <c r="H33" s="14"/>
      <c r="I33" s="14"/>
      <c r="J33" s="14" t="str">
        <f>IF(SUM(J29:J31)='Schedule VI &amp; VII'!I23,"OK","Unbalanced")</f>
        <v>OK</v>
      </c>
    </row>
    <row r="34" spans="1:10">
      <c r="H34" s="14"/>
      <c r="I34" s="14"/>
      <c r="J34" s="14"/>
    </row>
    <row r="35" spans="1:10">
      <c r="A35" t="s">
        <v>29</v>
      </c>
      <c r="B35" t="s">
        <v>32</v>
      </c>
      <c r="H35" s="63">
        <v>0</v>
      </c>
      <c r="I35" s="34"/>
      <c r="J35" s="62">
        <f>'Schedule VI &amp; VII'!I42</f>
        <v>0</v>
      </c>
    </row>
    <row r="36" spans="1:10">
      <c r="H36" s="34"/>
      <c r="I36" s="34"/>
      <c r="J36" s="34"/>
    </row>
    <row r="37" spans="1:10">
      <c r="A37" t="s">
        <v>30</v>
      </c>
      <c r="B37" t="s">
        <v>33</v>
      </c>
      <c r="H37" s="63">
        <v>0</v>
      </c>
      <c r="I37" s="34"/>
      <c r="J37" s="62">
        <f>'Schedule VIII &amp; IX'!J16</f>
        <v>0</v>
      </c>
    </row>
    <row r="38" spans="1:10">
      <c r="H38" s="34"/>
      <c r="I38" s="34"/>
      <c r="J38" s="34"/>
    </row>
    <row r="39" spans="1:10">
      <c r="A39" t="s">
        <v>31</v>
      </c>
      <c r="B39" t="s">
        <v>34</v>
      </c>
      <c r="H39" s="63">
        <v>0</v>
      </c>
      <c r="I39" s="34"/>
      <c r="J39" s="62">
        <f>+'Schedule VIII &amp; IX'!J37</f>
        <v>0</v>
      </c>
    </row>
  </sheetData>
  <sheetProtection insertRows="0"/>
  <mergeCells count="4">
    <mergeCell ref="E5:H5"/>
    <mergeCell ref="E6:H6"/>
    <mergeCell ref="D8:H8"/>
    <mergeCell ref="D2:H2"/>
  </mergeCells>
  <pageMargins left="0" right="0" top="0.75" bottom="0.75" header="0.3" footer="0.3"/>
  <pageSetup orientation="portrait" blackAndWhite="1" horizontalDpi="1200" verticalDpi="1200" r:id="rId1"/>
  <headerFooter differentFirst="1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5"/>
  <sheetViews>
    <sheetView tabSelected="1" zoomScaleNormal="100" zoomScaleSheetLayoutView="100" workbookViewId="0">
      <selection activeCell="L5" sqref="L5"/>
    </sheetView>
  </sheetViews>
  <sheetFormatPr defaultRowHeight="15"/>
  <cols>
    <col min="1" max="1" width="8.44140625" customWidth="1"/>
    <col min="2" max="2" width="2.44140625" customWidth="1"/>
    <col min="3" max="3" width="11.6640625" customWidth="1"/>
    <col min="5" max="6" width="10" customWidth="1"/>
    <col min="7" max="7" width="6.77734375" customWidth="1"/>
    <col min="8" max="8" width="14.44140625" customWidth="1"/>
    <col min="9" max="9" width="3.33203125" customWidth="1"/>
    <col min="10" max="10" width="14.44140625" customWidth="1"/>
    <col min="11" max="11" width="9.88671875" customWidth="1"/>
  </cols>
  <sheetData>
    <row r="1" spans="1:10" ht="19.5">
      <c r="E1" s="90" t="s">
        <v>35</v>
      </c>
      <c r="F1" s="90"/>
      <c r="G1" s="90"/>
    </row>
    <row r="2" spans="1:10" ht="15.75">
      <c r="F2" s="2" t="s">
        <v>210</v>
      </c>
      <c r="G2" s="83">
        <f>'Schedule I'!G3</f>
        <v>2025</v>
      </c>
    </row>
    <row r="4" spans="1:10" ht="15.75">
      <c r="D4" s="2" t="s">
        <v>241</v>
      </c>
      <c r="E4" s="87"/>
      <c r="F4" s="87"/>
      <c r="G4" s="87"/>
      <c r="H4" s="87"/>
      <c r="I4" s="8"/>
    </row>
    <row r="5" spans="1:10" ht="15.75">
      <c r="D5" s="2" t="s">
        <v>1</v>
      </c>
      <c r="E5" s="88"/>
      <c r="F5" s="88"/>
      <c r="G5" s="88"/>
      <c r="H5" s="88"/>
      <c r="I5" s="8"/>
    </row>
    <row r="7" spans="1:10" ht="15.75">
      <c r="D7" s="89" t="s">
        <v>2</v>
      </c>
      <c r="E7" s="89"/>
      <c r="F7" s="89"/>
      <c r="G7" s="89"/>
      <c r="H7" s="89"/>
      <c r="I7" s="5"/>
    </row>
    <row r="9" spans="1:10" ht="15.75">
      <c r="A9" s="6" t="s">
        <v>242</v>
      </c>
      <c r="B9" s="6"/>
      <c r="C9" s="6"/>
      <c r="H9" s="7">
        <f>+J9-1</f>
        <v>2024</v>
      </c>
      <c r="I9" s="7"/>
      <c r="J9" s="7">
        <f>+G2</f>
        <v>2025</v>
      </c>
    </row>
    <row r="10" spans="1:10">
      <c r="A10" t="s">
        <v>243</v>
      </c>
      <c r="H10" s="79"/>
      <c r="I10" s="56"/>
      <c r="J10" s="79"/>
    </row>
    <row r="11" spans="1:10">
      <c r="A11" t="s">
        <v>244</v>
      </c>
      <c r="H11" s="79"/>
      <c r="I11" s="56"/>
      <c r="J11" s="79"/>
    </row>
    <row r="12" spans="1:10">
      <c r="A12" t="s">
        <v>130</v>
      </c>
      <c r="H12" s="79"/>
      <c r="I12" s="56"/>
      <c r="J12" s="79"/>
    </row>
    <row r="13" spans="1:10">
      <c r="H13" s="56"/>
      <c r="I13" s="56"/>
      <c r="J13" s="56"/>
    </row>
    <row r="14" spans="1:10" ht="16.5" thickBot="1">
      <c r="A14" s="4" t="s">
        <v>245</v>
      </c>
      <c r="H14" s="80">
        <f>SUM(H10:H12)</f>
        <v>0</v>
      </c>
      <c r="I14" s="34"/>
      <c r="J14" s="80">
        <f>SUM(J10:J12)</f>
        <v>0</v>
      </c>
    </row>
    <row r="16" spans="1:10" ht="15.75">
      <c r="A16" s="6" t="s">
        <v>246</v>
      </c>
      <c r="C16" s="6"/>
      <c r="H16" s="56"/>
      <c r="I16" s="56"/>
      <c r="J16" s="56"/>
    </row>
    <row r="17" spans="1:10">
      <c r="A17" t="s">
        <v>247</v>
      </c>
      <c r="H17" s="79"/>
      <c r="I17" s="56"/>
      <c r="J17" s="79"/>
    </row>
    <row r="18" spans="1:10">
      <c r="A18" t="s">
        <v>130</v>
      </c>
      <c r="H18" s="79"/>
      <c r="I18" s="56"/>
      <c r="J18" s="79"/>
    </row>
    <row r="19" spans="1:10">
      <c r="H19" s="56"/>
      <c r="I19" s="56"/>
      <c r="J19" s="56"/>
    </row>
    <row r="20" spans="1:10" ht="16.5" thickBot="1">
      <c r="A20" s="4" t="s">
        <v>248</v>
      </c>
      <c r="H20" s="80">
        <f>SUM(H17:H18)</f>
        <v>0</v>
      </c>
      <c r="I20" s="34"/>
      <c r="J20" s="80">
        <f>SUM(J17:J18)</f>
        <v>0</v>
      </c>
    </row>
    <row r="22" spans="1:10" ht="16.5" thickBot="1">
      <c r="A22" s="9" t="s">
        <v>22</v>
      </c>
      <c r="C22" s="9"/>
      <c r="H22" s="81">
        <f>H14-H20</f>
        <v>0</v>
      </c>
      <c r="I22" s="56"/>
      <c r="J22" s="81">
        <f>J14-J20</f>
        <v>0</v>
      </c>
    </row>
    <row r="23" spans="1:10">
      <c r="H23" s="56"/>
      <c r="I23" s="56"/>
      <c r="J23" s="56"/>
    </row>
    <row r="24" spans="1:10" ht="15.75">
      <c r="A24" s="6" t="s">
        <v>249</v>
      </c>
      <c r="H24" s="56"/>
      <c r="I24" s="56"/>
      <c r="J24" s="56"/>
    </row>
    <row r="25" spans="1:10">
      <c r="A25" t="s">
        <v>250</v>
      </c>
      <c r="H25" s="58"/>
      <c r="I25" s="56"/>
      <c r="J25" s="79"/>
    </row>
    <row r="26" spans="1:10">
      <c r="A26" t="s">
        <v>251</v>
      </c>
      <c r="H26" s="79"/>
      <c r="I26" s="56"/>
      <c r="J26" s="79"/>
    </row>
    <row r="27" spans="1:10">
      <c r="A27" s="23"/>
      <c r="B27" s="23"/>
      <c r="C27" s="23"/>
      <c r="D27" s="23"/>
      <c r="E27" s="23"/>
      <c r="F27" s="23"/>
      <c r="G27" s="23"/>
      <c r="H27" s="84"/>
      <c r="I27" s="60"/>
      <c r="J27" s="84"/>
    </row>
    <row r="28" spans="1:10" ht="16.5" thickBot="1">
      <c r="A28" s="4" t="s">
        <v>252</v>
      </c>
      <c r="H28" s="80">
        <f>SUM(H25:H26)</f>
        <v>0</v>
      </c>
      <c r="I28" s="34"/>
      <c r="J28" s="80">
        <f>SUM(J25:J26)</f>
        <v>0</v>
      </c>
    </row>
    <row r="29" spans="1:10">
      <c r="B29" s="10"/>
      <c r="C29" s="10"/>
      <c r="H29" s="14"/>
      <c r="I29" s="14"/>
      <c r="J29" s="14"/>
    </row>
    <row r="30" spans="1:10">
      <c r="H30" s="14"/>
      <c r="I30" s="14"/>
      <c r="J30" s="14"/>
    </row>
    <row r="31" spans="1:10">
      <c r="A31" t="s">
        <v>253</v>
      </c>
      <c r="H31" s="63"/>
      <c r="I31" s="34"/>
      <c r="J31" s="82"/>
    </row>
    <row r="32" spans="1:10">
      <c r="A32" t="s">
        <v>254</v>
      </c>
      <c r="H32" s="63"/>
      <c r="I32" s="34"/>
      <c r="J32" s="82"/>
    </row>
    <row r="33" spans="1:10">
      <c r="A33" t="s">
        <v>249</v>
      </c>
      <c r="H33" s="63"/>
      <c r="I33" s="34"/>
      <c r="J33" s="82"/>
    </row>
    <row r="34" spans="1:10">
      <c r="A34" t="s">
        <v>255</v>
      </c>
      <c r="H34" s="63"/>
      <c r="I34" s="34"/>
      <c r="J34" s="82"/>
    </row>
    <row r="35" spans="1:10">
      <c r="H35" s="36"/>
      <c r="I35" s="34"/>
      <c r="J35" s="34"/>
    </row>
    <row r="36" spans="1:10" ht="15.75">
      <c r="A36" s="6" t="s">
        <v>256</v>
      </c>
    </row>
    <row r="37" spans="1:10">
      <c r="A37" t="s">
        <v>257</v>
      </c>
      <c r="H37" s="63"/>
      <c r="I37" s="34"/>
      <c r="J37" s="82"/>
    </row>
    <row r="38" spans="1:10">
      <c r="A38" t="s">
        <v>258</v>
      </c>
      <c r="H38" s="63"/>
      <c r="I38" s="34"/>
      <c r="J38" s="82"/>
    </row>
    <row r="39" spans="1:10">
      <c r="A39" t="s">
        <v>259</v>
      </c>
      <c r="H39" s="63"/>
      <c r="I39" s="34"/>
      <c r="J39" s="82"/>
    </row>
    <row r="40" spans="1:10">
      <c r="A40" t="s">
        <v>236</v>
      </c>
      <c r="H40" s="63"/>
      <c r="I40" s="34"/>
      <c r="J40" s="82"/>
    </row>
    <row r="41" spans="1:10" ht="16.5" thickBot="1">
      <c r="A41" s="4" t="s">
        <v>260</v>
      </c>
      <c r="H41" s="81"/>
      <c r="I41" s="56"/>
      <c r="J41" s="81"/>
    </row>
    <row r="43" spans="1:10">
      <c r="A43" t="s">
        <v>261</v>
      </c>
      <c r="H43" s="63"/>
      <c r="I43" s="34"/>
      <c r="J43" s="82"/>
    </row>
    <row r="44" spans="1:10">
      <c r="A44" t="s">
        <v>262</v>
      </c>
      <c r="H44" s="63"/>
      <c r="I44" s="34"/>
      <c r="J44" s="82"/>
    </row>
    <row r="45" spans="1:10">
      <c r="A45" t="s">
        <v>263</v>
      </c>
      <c r="H45" s="63"/>
      <c r="I45" s="34"/>
      <c r="J45" s="82"/>
    </row>
  </sheetData>
  <sheetProtection insertRows="0"/>
  <mergeCells count="4">
    <mergeCell ref="E1:G1"/>
    <mergeCell ref="E4:H4"/>
    <mergeCell ref="E5:H5"/>
    <mergeCell ref="D7:H7"/>
  </mergeCells>
  <pageMargins left="0.65" right="0.25" top="0.75" bottom="0.75" header="0.3" footer="0.3"/>
  <pageSetup scale="89" orientation="portrait" blackAndWhite="1" horizontalDpi="1200" verticalDpi="12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33" zoomScaleNormal="100" zoomScaleSheetLayoutView="100" workbookViewId="0">
      <selection activeCell="E48" sqref="E48"/>
    </sheetView>
  </sheetViews>
  <sheetFormatPr defaultRowHeight="15"/>
  <cols>
    <col min="1" max="1" width="9.44140625" customWidth="1"/>
    <col min="2" max="2" width="2.44140625" customWidth="1"/>
    <col min="3" max="3" width="8.33203125" customWidth="1"/>
    <col min="5" max="6" width="10" customWidth="1"/>
    <col min="7" max="7" width="9" customWidth="1"/>
    <col min="8" max="8" width="13.33203125" customWidth="1"/>
    <col min="9" max="9" width="3.33203125" customWidth="1"/>
    <col min="10" max="10" width="13.6640625" customWidth="1"/>
    <col min="11" max="11" width="9.88671875" customWidth="1"/>
  </cols>
  <sheetData>
    <row r="1" spans="1:10">
      <c r="J1" s="1" t="s">
        <v>37</v>
      </c>
    </row>
    <row r="2" spans="1:10" ht="15.75">
      <c r="D2" s="91" t="s">
        <v>38</v>
      </c>
      <c r="E2" s="91"/>
      <c r="F2" s="91"/>
      <c r="G2" s="91"/>
      <c r="H2" s="91"/>
    </row>
    <row r="3" spans="1:10" ht="15.75">
      <c r="E3" s="91" t="s">
        <v>39</v>
      </c>
      <c r="F3" s="91"/>
      <c r="G3" s="91"/>
    </row>
    <row r="4" spans="1:10" ht="15.75">
      <c r="F4" s="22" t="s">
        <v>214</v>
      </c>
      <c r="G4" s="27">
        <f>+'Schedule I'!G3</f>
        <v>2025</v>
      </c>
    </row>
    <row r="5" spans="1:10" ht="15.75">
      <c r="A5" s="6" t="s">
        <v>40</v>
      </c>
      <c r="B5" s="6"/>
      <c r="C5" s="6" t="s">
        <v>3</v>
      </c>
      <c r="H5" s="25">
        <f>+'Schedule I'!H10</f>
        <v>2024</v>
      </c>
      <c r="I5" s="7"/>
      <c r="J5" s="25">
        <f>+'Schedule I'!J10</f>
        <v>2025</v>
      </c>
    </row>
    <row r="6" spans="1:10">
      <c r="A6" s="8">
        <v>200</v>
      </c>
      <c r="C6" t="s">
        <v>41</v>
      </c>
      <c r="H6" s="64"/>
      <c r="I6" s="65"/>
      <c r="J6" s="64"/>
    </row>
    <row r="7" spans="1:10">
      <c r="A7" s="8">
        <v>205</v>
      </c>
      <c r="C7" t="s">
        <v>42</v>
      </c>
      <c r="H7" s="64"/>
      <c r="I7" s="65"/>
      <c r="J7" s="64"/>
    </row>
    <row r="8" spans="1:10">
      <c r="A8" s="8">
        <v>210</v>
      </c>
      <c r="C8" t="s">
        <v>43</v>
      </c>
      <c r="H8" s="64"/>
      <c r="I8" s="65"/>
      <c r="J8" s="64"/>
    </row>
    <row r="9" spans="1:10">
      <c r="A9" s="8">
        <v>220</v>
      </c>
      <c r="C9" t="s">
        <v>44</v>
      </c>
      <c r="H9" s="64"/>
      <c r="I9" s="65"/>
      <c r="J9" s="64"/>
    </row>
    <row r="10" spans="1:10">
      <c r="A10" s="8">
        <v>225</v>
      </c>
      <c r="C10" t="s">
        <v>45</v>
      </c>
      <c r="H10" s="64"/>
      <c r="I10" s="65"/>
      <c r="J10" s="64"/>
    </row>
    <row r="11" spans="1:10">
      <c r="A11" s="8">
        <v>230</v>
      </c>
      <c r="C11" t="s">
        <v>267</v>
      </c>
      <c r="H11" s="64"/>
      <c r="I11" s="65"/>
      <c r="J11" s="64"/>
    </row>
    <row r="12" spans="1:10">
      <c r="A12" s="8">
        <v>231</v>
      </c>
      <c r="C12" t="s">
        <v>206</v>
      </c>
      <c r="H12" s="64"/>
      <c r="I12" s="65"/>
      <c r="J12" s="66">
        <f>+'Schedule VI &amp; VII'!I52</f>
        <v>0</v>
      </c>
    </row>
    <row r="13" spans="1:10">
      <c r="A13" s="8">
        <v>235</v>
      </c>
      <c r="C13" t="s">
        <v>46</v>
      </c>
      <c r="H13" s="64"/>
      <c r="I13" s="65"/>
      <c r="J13" s="64"/>
    </row>
    <row r="14" spans="1:10" ht="15.75">
      <c r="A14" s="8">
        <v>240</v>
      </c>
      <c r="C14" t="s">
        <v>47</v>
      </c>
      <c r="H14" s="64"/>
      <c r="I14" s="65"/>
      <c r="J14" s="64"/>
    </row>
    <row r="15" spans="1:10">
      <c r="H15" s="65"/>
      <c r="I15" s="65"/>
      <c r="J15" s="65"/>
    </row>
    <row r="16" spans="1:10" ht="16.5" thickBot="1">
      <c r="A16" s="9" t="s">
        <v>79</v>
      </c>
      <c r="H16" s="67">
        <f>SUM(H6:H15)</f>
        <v>0</v>
      </c>
      <c r="I16" s="68"/>
      <c r="J16" s="67">
        <f>SUM(J6:J15)</f>
        <v>0</v>
      </c>
    </row>
    <row r="17" spans="1:10">
      <c r="H17" s="68"/>
      <c r="I17" s="68"/>
      <c r="J17" s="68"/>
    </row>
    <row r="18" spans="1:10" ht="15.75">
      <c r="A18" s="6" t="s">
        <v>40</v>
      </c>
      <c r="B18" s="6"/>
      <c r="C18" s="6" t="s">
        <v>13</v>
      </c>
      <c r="H18" s="68"/>
      <c r="I18" s="68"/>
      <c r="J18" s="68"/>
    </row>
    <row r="19" spans="1:10">
      <c r="A19" s="8">
        <v>500</v>
      </c>
      <c r="C19" t="s">
        <v>50</v>
      </c>
      <c r="H19" s="64"/>
      <c r="I19" s="65"/>
      <c r="J19" s="64"/>
    </row>
    <row r="20" spans="1:10">
      <c r="A20" s="8">
        <v>501</v>
      </c>
      <c r="C20" t="s">
        <v>51</v>
      </c>
      <c r="H20" s="64"/>
      <c r="I20" s="65"/>
      <c r="J20" s="64"/>
    </row>
    <row r="21" spans="1:10">
      <c r="A21" s="8" t="s">
        <v>48</v>
      </c>
      <c r="C21" t="s">
        <v>52</v>
      </c>
      <c r="H21" s="64"/>
      <c r="I21" s="65"/>
      <c r="J21" s="64"/>
    </row>
    <row r="22" spans="1:10">
      <c r="A22" s="8">
        <v>510</v>
      </c>
      <c r="C22" t="s">
        <v>53</v>
      </c>
      <c r="H22" s="64"/>
      <c r="I22" s="65"/>
      <c r="J22" s="64"/>
    </row>
    <row r="23" spans="1:10">
      <c r="A23" s="8">
        <v>511</v>
      </c>
      <c r="C23" t="s">
        <v>54</v>
      </c>
      <c r="H23" s="64"/>
      <c r="I23" s="65"/>
      <c r="J23" s="64"/>
    </row>
    <row r="24" spans="1:10">
      <c r="A24" s="8">
        <v>512</v>
      </c>
      <c r="C24" t="s">
        <v>55</v>
      </c>
      <c r="H24" s="64"/>
      <c r="I24" s="65"/>
      <c r="J24" s="64"/>
    </row>
    <row r="25" spans="1:10">
      <c r="A25" s="8">
        <v>513</v>
      </c>
      <c r="C25" t="s">
        <v>56</v>
      </c>
      <c r="H25" s="64"/>
      <c r="I25" s="65"/>
      <c r="J25" s="64"/>
    </row>
    <row r="26" spans="1:10">
      <c r="A26" s="8">
        <v>514</v>
      </c>
      <c r="C26" t="s">
        <v>57</v>
      </c>
      <c r="H26" s="64"/>
      <c r="I26" s="65"/>
      <c r="J26" s="64"/>
    </row>
    <row r="27" spans="1:10">
      <c r="A27" s="8">
        <v>515</v>
      </c>
      <c r="C27" t="s">
        <v>59</v>
      </c>
      <c r="H27" s="64"/>
      <c r="I27" s="65"/>
      <c r="J27" s="64"/>
    </row>
    <row r="28" spans="1:10">
      <c r="A28" s="8">
        <v>516</v>
      </c>
      <c r="C28" t="s">
        <v>58</v>
      </c>
      <c r="H28" s="64"/>
      <c r="I28" s="65"/>
      <c r="J28" s="64"/>
    </row>
    <row r="29" spans="1:10">
      <c r="A29" s="8">
        <v>517</v>
      </c>
      <c r="C29" t="s">
        <v>60</v>
      </c>
      <c r="H29" s="64"/>
      <c r="I29" s="65"/>
      <c r="J29" s="64"/>
    </row>
    <row r="30" spans="1:10">
      <c r="A30" s="8">
        <v>518</v>
      </c>
      <c r="C30" t="s">
        <v>61</v>
      </c>
      <c r="H30" s="64"/>
      <c r="I30" s="65"/>
      <c r="J30" s="64"/>
    </row>
    <row r="31" spans="1:10">
      <c r="A31" s="8">
        <v>519</v>
      </c>
      <c r="C31" t="s">
        <v>62</v>
      </c>
      <c r="H31" s="64"/>
      <c r="I31" s="65"/>
      <c r="J31" s="64"/>
    </row>
    <row r="32" spans="1:10">
      <c r="A32" s="8">
        <v>520</v>
      </c>
      <c r="C32" t="s">
        <v>63</v>
      </c>
      <c r="H32" s="64"/>
      <c r="I32" s="65"/>
      <c r="J32" s="64"/>
    </row>
    <row r="33" spans="1:10">
      <c r="A33" s="8">
        <v>522</v>
      </c>
      <c r="C33" t="s">
        <v>64</v>
      </c>
      <c r="H33" s="64"/>
      <c r="I33" s="65"/>
      <c r="J33" s="64"/>
    </row>
    <row r="34" spans="1:10">
      <c r="A34" s="8">
        <v>523</v>
      </c>
      <c r="C34" t="s">
        <v>65</v>
      </c>
      <c r="H34" s="64"/>
      <c r="I34" s="65"/>
      <c r="J34" s="64"/>
    </row>
    <row r="35" spans="1:10">
      <c r="A35" s="8">
        <v>529</v>
      </c>
      <c r="C35" t="s">
        <v>66</v>
      </c>
      <c r="H35" s="64"/>
      <c r="I35" s="65"/>
      <c r="J35" s="64"/>
    </row>
    <row r="36" spans="1:10">
      <c r="A36" s="8">
        <v>530</v>
      </c>
      <c r="C36" t="s">
        <v>67</v>
      </c>
      <c r="H36" s="64"/>
      <c r="I36" s="65"/>
      <c r="J36" s="64"/>
    </row>
    <row r="37" spans="1:10">
      <c r="A37" s="8">
        <v>531</v>
      </c>
      <c r="C37" t="s">
        <v>68</v>
      </c>
      <c r="H37" s="64"/>
      <c r="I37" s="65"/>
      <c r="J37" s="64"/>
    </row>
    <row r="38" spans="1:10">
      <c r="A38" s="8">
        <v>532</v>
      </c>
      <c r="C38" t="s">
        <v>69</v>
      </c>
      <c r="H38" s="64"/>
      <c r="I38" s="65"/>
      <c r="J38" s="64"/>
    </row>
    <row r="39" spans="1:10">
      <c r="A39" s="8">
        <v>535</v>
      </c>
      <c r="C39" t="s">
        <v>70</v>
      </c>
      <c r="H39" s="64"/>
      <c r="I39" s="65"/>
      <c r="J39" s="64"/>
    </row>
    <row r="40" spans="1:10">
      <c r="A40" s="8">
        <v>536</v>
      </c>
      <c r="C40" t="s">
        <v>71</v>
      </c>
      <c r="H40" s="64"/>
      <c r="I40" s="65"/>
      <c r="J40" s="64"/>
    </row>
    <row r="41" spans="1:10">
      <c r="A41" s="8">
        <v>537</v>
      </c>
      <c r="C41" t="s">
        <v>72</v>
      </c>
      <c r="H41" s="64"/>
      <c r="I41" s="65"/>
      <c r="J41" s="64"/>
    </row>
    <row r="42" spans="1:10">
      <c r="A42" s="8">
        <v>538</v>
      </c>
      <c r="C42" t="s">
        <v>73</v>
      </c>
      <c r="H42" s="64"/>
      <c r="I42" s="65"/>
      <c r="J42" s="64"/>
    </row>
    <row r="43" spans="1:10">
      <c r="A43" s="8">
        <v>539</v>
      </c>
      <c r="C43" t="s">
        <v>74</v>
      </c>
      <c r="H43" s="64"/>
      <c r="I43" s="65"/>
      <c r="J43" s="64"/>
    </row>
    <row r="44" spans="1:10" ht="15.75">
      <c r="A44" s="8">
        <v>540</v>
      </c>
      <c r="C44" t="s">
        <v>75</v>
      </c>
      <c r="H44" s="64"/>
      <c r="I44" s="65"/>
      <c r="J44" s="64"/>
    </row>
    <row r="45" spans="1:10">
      <c r="H45" s="65"/>
      <c r="I45" s="65"/>
      <c r="J45" s="65"/>
    </row>
    <row r="46" spans="1:10" ht="16.5" thickBot="1">
      <c r="A46" s="9" t="s">
        <v>80</v>
      </c>
      <c r="H46" s="67">
        <f>SUM(H19:H45)</f>
        <v>0</v>
      </c>
      <c r="I46" s="68"/>
      <c r="J46" s="67">
        <f>SUM(J19:J45)</f>
        <v>0</v>
      </c>
    </row>
    <row r="47" spans="1:10">
      <c r="H47" s="68"/>
      <c r="I47" s="68"/>
      <c r="J47" s="68"/>
    </row>
    <row r="48" spans="1:10" ht="15.75">
      <c r="C48" s="9" t="s">
        <v>49</v>
      </c>
      <c r="H48" s="66">
        <f>H16-H46</f>
        <v>0</v>
      </c>
      <c r="I48" s="68"/>
      <c r="J48" s="66">
        <f>J16-J46</f>
        <v>0</v>
      </c>
    </row>
  </sheetData>
  <sheetProtection insertRows="0"/>
  <mergeCells count="2">
    <mergeCell ref="E3:G3"/>
    <mergeCell ref="D2:H2"/>
  </mergeCells>
  <pageMargins left="0.65" right="0.25" top="0.75" bottom="0.75" header="0.3" footer="0.3"/>
  <pageSetup scale="91" orientation="portrait" blackAndWhite="1" horizontalDpi="1200" verticalDpi="1200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Normal="100" zoomScaleSheetLayoutView="100" workbookViewId="0">
      <selection activeCell="E9" sqref="E9"/>
    </sheetView>
  </sheetViews>
  <sheetFormatPr defaultRowHeight="15"/>
  <cols>
    <col min="1" max="1" width="8.44140625" customWidth="1"/>
    <col min="2" max="2" width="2.44140625" customWidth="1"/>
    <col min="3" max="3" width="9" customWidth="1"/>
    <col min="5" max="6" width="10" customWidth="1"/>
    <col min="7" max="7" width="4.88671875" customWidth="1"/>
    <col min="8" max="8" width="12.109375" customWidth="1"/>
    <col min="9" max="9" width="3.33203125" customWidth="1"/>
    <col min="10" max="10" width="11" customWidth="1"/>
    <col min="11" max="11" width="9.88671875" customWidth="1"/>
  </cols>
  <sheetData>
    <row r="1" spans="1:10">
      <c r="J1" s="1" t="s">
        <v>76</v>
      </c>
    </row>
    <row r="2" spans="1:10" ht="15.75">
      <c r="D2" s="91" t="s">
        <v>38</v>
      </c>
      <c r="E2" s="91"/>
      <c r="F2" s="91"/>
      <c r="G2" s="91"/>
      <c r="H2" s="91"/>
    </row>
    <row r="3" spans="1:10" ht="15.75">
      <c r="E3" s="91" t="s">
        <v>77</v>
      </c>
      <c r="F3" s="91"/>
      <c r="G3" s="91"/>
    </row>
    <row r="4" spans="1:10" ht="15.75">
      <c r="E4" s="22" t="s">
        <v>214</v>
      </c>
      <c r="F4" s="28">
        <f>+'Schedule I'!G3</f>
        <v>2025</v>
      </c>
      <c r="G4" s="5"/>
    </row>
    <row r="6" spans="1:10" ht="15.75">
      <c r="A6" s="6" t="s">
        <v>40</v>
      </c>
      <c r="B6" s="6"/>
      <c r="C6" s="6" t="s">
        <v>3</v>
      </c>
      <c r="H6" s="25">
        <f>+'Schedule I'!H10</f>
        <v>2024</v>
      </c>
      <c r="I6" s="7"/>
      <c r="J6" s="25">
        <f>+'Schedule I'!J10</f>
        <v>2025</v>
      </c>
    </row>
    <row r="7" spans="1:10">
      <c r="H7" s="23"/>
      <c r="I7" s="23"/>
      <c r="J7" s="23"/>
    </row>
    <row r="8" spans="1:10" ht="30" customHeight="1">
      <c r="A8" s="8">
        <v>250</v>
      </c>
      <c r="C8" t="s">
        <v>82</v>
      </c>
      <c r="H8" s="64"/>
      <c r="I8" s="65"/>
      <c r="J8" s="64"/>
    </row>
    <row r="9" spans="1:10" ht="30" customHeight="1">
      <c r="A9" s="8">
        <v>255</v>
      </c>
      <c r="C9" t="s">
        <v>96</v>
      </c>
      <c r="H9" s="64"/>
      <c r="I9" s="65"/>
      <c r="J9" s="64"/>
    </row>
    <row r="10" spans="1:10" ht="30" customHeight="1">
      <c r="A10" s="8">
        <v>256</v>
      </c>
      <c r="C10" t="s">
        <v>83</v>
      </c>
      <c r="H10" s="64"/>
      <c r="I10" s="65"/>
      <c r="J10" s="64"/>
    </row>
    <row r="11" spans="1:10" ht="30" customHeight="1">
      <c r="H11" s="65"/>
      <c r="I11" s="65"/>
      <c r="J11" s="65"/>
    </row>
    <row r="12" spans="1:10" ht="24" customHeight="1" thickBot="1">
      <c r="A12" s="9" t="s">
        <v>78</v>
      </c>
      <c r="H12" s="67">
        <f>SUM(H8:H11)</f>
        <v>0</v>
      </c>
      <c r="I12" s="68"/>
      <c r="J12" s="67">
        <f>SUM(J8:J11)</f>
        <v>0</v>
      </c>
    </row>
    <row r="13" spans="1:10" ht="24" customHeight="1">
      <c r="H13" s="68"/>
      <c r="I13" s="68"/>
      <c r="J13" s="68"/>
    </row>
    <row r="14" spans="1:10" ht="24" customHeight="1">
      <c r="A14" s="6" t="s">
        <v>40</v>
      </c>
      <c r="B14" s="6"/>
      <c r="C14" s="6" t="s">
        <v>13</v>
      </c>
      <c r="H14" s="68"/>
      <c r="I14" s="68"/>
      <c r="J14" s="68"/>
    </row>
    <row r="15" spans="1:10" ht="24" customHeight="1">
      <c r="H15" s="68"/>
      <c r="I15" s="68"/>
      <c r="J15" s="68"/>
    </row>
    <row r="16" spans="1:10" ht="30" customHeight="1">
      <c r="A16" s="8">
        <v>600</v>
      </c>
      <c r="C16" t="s">
        <v>240</v>
      </c>
      <c r="H16" s="64"/>
      <c r="I16" s="65"/>
      <c r="J16" s="64"/>
    </row>
    <row r="17" spans="1:10" ht="30" customHeight="1">
      <c r="A17" s="8">
        <v>635</v>
      </c>
      <c r="C17" t="s">
        <v>85</v>
      </c>
      <c r="H17" s="64"/>
      <c r="I17" s="65"/>
      <c r="J17" s="64"/>
    </row>
    <row r="18" spans="1:10" ht="30" customHeight="1">
      <c r="A18" s="8">
        <v>650</v>
      </c>
      <c r="C18" s="23" t="s">
        <v>86</v>
      </c>
      <c r="D18" s="23"/>
      <c r="E18" s="23"/>
      <c r="F18" s="23"/>
      <c r="G18" s="23"/>
      <c r="H18" s="64"/>
      <c r="I18" s="65"/>
      <c r="J18" s="64"/>
    </row>
    <row r="19" spans="1:10" ht="30" customHeight="1">
      <c r="A19" s="8">
        <v>653</v>
      </c>
      <c r="C19" t="s">
        <v>266</v>
      </c>
      <c r="H19" s="64"/>
      <c r="I19" s="65"/>
      <c r="J19" s="64"/>
    </row>
    <row r="20" spans="1:10" ht="30" customHeight="1">
      <c r="H20" s="65"/>
      <c r="I20" s="65"/>
      <c r="J20" s="65"/>
    </row>
    <row r="21" spans="1:10" ht="24" customHeight="1" thickBot="1">
      <c r="A21" s="9" t="s">
        <v>81</v>
      </c>
      <c r="H21" s="67">
        <f>SUM(H16:H20)</f>
        <v>0</v>
      </c>
      <c r="I21" s="68"/>
      <c r="J21" s="67">
        <f>SUM(J16:J20)</f>
        <v>0</v>
      </c>
    </row>
    <row r="22" spans="1:10" ht="24" customHeight="1">
      <c r="H22" s="68"/>
      <c r="I22" s="68"/>
      <c r="J22" s="68"/>
    </row>
    <row r="23" spans="1:10" ht="24" customHeight="1">
      <c r="C23" s="9" t="s">
        <v>49</v>
      </c>
      <c r="H23" s="66">
        <f>H12-H21</f>
        <v>0</v>
      </c>
      <c r="I23" s="68"/>
      <c r="J23" s="66">
        <f>J12-J21</f>
        <v>0</v>
      </c>
    </row>
  </sheetData>
  <sheetProtection insertRows="0"/>
  <mergeCells count="2">
    <mergeCell ref="D2:H2"/>
    <mergeCell ref="E3:G3"/>
  </mergeCells>
  <pageMargins left="0.65" right="0.25" top="0.75" bottom="0.75" header="0.3" footer="0.3"/>
  <pageSetup orientation="portrait" blackAndWhite="1" horizontalDpi="1200" verticalDpi="1200" r:id="rId1"/>
  <headerFooter differentFirst="1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4"/>
  <sheetViews>
    <sheetView topLeftCell="A42" zoomScaleNormal="100" zoomScaleSheetLayoutView="100" workbookViewId="0">
      <selection activeCell="L49" sqref="L49"/>
    </sheetView>
  </sheetViews>
  <sheetFormatPr defaultRowHeight="15"/>
  <cols>
    <col min="1" max="1" width="8.44140625" customWidth="1"/>
    <col min="2" max="2" width="2.44140625" customWidth="1"/>
    <col min="3" max="3" width="8.33203125" customWidth="1"/>
    <col min="5" max="6" width="10" customWidth="1"/>
    <col min="7" max="7" width="5.109375" customWidth="1"/>
    <col min="8" max="8" width="12.109375" customWidth="1"/>
    <col min="9" max="9" width="3.33203125" customWidth="1"/>
    <col min="10" max="10" width="11" customWidth="1"/>
    <col min="11" max="11" width="9.88671875" customWidth="1"/>
  </cols>
  <sheetData>
    <row r="1" spans="1:10">
      <c r="J1" s="1" t="s">
        <v>87</v>
      </c>
    </row>
    <row r="2" spans="1:10" ht="15.75">
      <c r="D2" s="91" t="s">
        <v>38</v>
      </c>
      <c r="E2" s="91"/>
      <c r="F2" s="91"/>
      <c r="G2" s="91"/>
      <c r="H2" s="91"/>
    </row>
    <row r="3" spans="1:10" ht="15.75">
      <c r="E3" s="91" t="s">
        <v>88</v>
      </c>
      <c r="F3" s="91"/>
      <c r="G3" s="91"/>
    </row>
    <row r="4" spans="1:10" ht="15.75">
      <c r="F4" s="2" t="s">
        <v>214</v>
      </c>
      <c r="G4" s="28">
        <f>+'Schedule I'!G3</f>
        <v>2025</v>
      </c>
    </row>
    <row r="6" spans="1:10" ht="15.75">
      <c r="A6" s="6" t="s">
        <v>40</v>
      </c>
      <c r="B6" s="6"/>
      <c r="C6" s="6" t="s">
        <v>3</v>
      </c>
      <c r="H6" s="25">
        <f>+'Schedule I'!H10</f>
        <v>2024</v>
      </c>
      <c r="I6" s="7"/>
      <c r="J6" s="25">
        <f>+'Schedule I'!J10</f>
        <v>2025</v>
      </c>
    </row>
    <row r="7" spans="1:10">
      <c r="A7" s="8">
        <v>300</v>
      </c>
      <c r="C7" t="s">
        <v>93</v>
      </c>
      <c r="H7" s="64"/>
      <c r="I7" s="65"/>
      <c r="J7" s="64"/>
    </row>
    <row r="8" spans="1:10">
      <c r="A8" s="8">
        <v>310</v>
      </c>
      <c r="C8" t="s">
        <v>94</v>
      </c>
      <c r="H8" s="64"/>
      <c r="I8" s="65"/>
      <c r="J8" s="64"/>
    </row>
    <row r="9" spans="1:10">
      <c r="A9" s="8">
        <v>311</v>
      </c>
      <c r="C9" t="s">
        <v>95</v>
      </c>
      <c r="H9" s="64"/>
      <c r="I9" s="65"/>
      <c r="J9" s="64"/>
    </row>
    <row r="10" spans="1:10">
      <c r="A10" s="8">
        <v>320</v>
      </c>
      <c r="C10" t="s">
        <v>96</v>
      </c>
      <c r="H10" s="64"/>
      <c r="I10" s="65"/>
      <c r="J10" s="64"/>
    </row>
    <row r="11" spans="1:10" ht="15.75">
      <c r="A11" s="8" t="s">
        <v>89</v>
      </c>
      <c r="C11" t="s">
        <v>97</v>
      </c>
      <c r="H11" s="64"/>
      <c r="I11" s="65"/>
      <c r="J11" s="66">
        <f>+J58</f>
        <v>0</v>
      </c>
    </row>
    <row r="12" spans="1:10" ht="15.75">
      <c r="A12" s="8">
        <v>350</v>
      </c>
      <c r="C12" s="23" t="s">
        <v>98</v>
      </c>
      <c r="D12" s="23"/>
      <c r="E12" s="23"/>
      <c r="F12" s="23"/>
      <c r="G12" s="23"/>
      <c r="H12" s="64"/>
      <c r="I12" s="65"/>
      <c r="J12" s="64"/>
    </row>
    <row r="13" spans="1:10">
      <c r="H13" s="65"/>
      <c r="I13" s="65"/>
      <c r="J13" s="65"/>
    </row>
    <row r="14" spans="1:10" ht="16.5" thickBot="1">
      <c r="A14" s="9" t="s">
        <v>90</v>
      </c>
      <c r="H14" s="67">
        <f>SUM(H7:H13)</f>
        <v>0</v>
      </c>
      <c r="I14" s="68"/>
      <c r="J14" s="67">
        <f>SUM(J7:J13)</f>
        <v>0</v>
      </c>
    </row>
    <row r="15" spans="1:10">
      <c r="H15" s="68"/>
      <c r="I15" s="68"/>
      <c r="J15" s="68"/>
    </row>
    <row r="16" spans="1:10" ht="15.75">
      <c r="A16" s="6" t="s">
        <v>40</v>
      </c>
      <c r="B16" s="6"/>
      <c r="C16" s="6" t="s">
        <v>13</v>
      </c>
      <c r="H16" s="68"/>
      <c r="I16" s="68"/>
      <c r="J16" s="68"/>
    </row>
    <row r="17" spans="1:10">
      <c r="A17" s="8">
        <v>700</v>
      </c>
      <c r="C17" t="s">
        <v>99</v>
      </c>
      <c r="H17" s="64"/>
      <c r="I17" s="65"/>
      <c r="J17" s="64"/>
    </row>
    <row r="18" spans="1:10">
      <c r="A18" s="8">
        <v>701</v>
      </c>
      <c r="C18" t="s">
        <v>100</v>
      </c>
      <c r="H18" s="64"/>
      <c r="I18" s="65"/>
      <c r="J18" s="64"/>
    </row>
    <row r="19" spans="1:10">
      <c r="A19" s="8" t="s">
        <v>91</v>
      </c>
      <c r="C19" t="s">
        <v>52</v>
      </c>
      <c r="H19" s="64"/>
      <c r="I19" s="65"/>
      <c r="J19" s="64"/>
    </row>
    <row r="20" spans="1:10">
      <c r="A20" s="8">
        <v>713</v>
      </c>
      <c r="C20" t="s">
        <v>56</v>
      </c>
      <c r="H20" s="64"/>
      <c r="I20" s="65"/>
      <c r="J20" s="64"/>
    </row>
    <row r="21" spans="1:10">
      <c r="A21" s="8">
        <v>714</v>
      </c>
      <c r="C21" t="s">
        <v>57</v>
      </c>
      <c r="H21" s="64"/>
      <c r="I21" s="65"/>
      <c r="J21" s="64"/>
    </row>
    <row r="22" spans="1:10">
      <c r="A22" s="8">
        <v>715</v>
      </c>
      <c r="C22" t="s">
        <v>59</v>
      </c>
      <c r="H22" s="64"/>
      <c r="I22" s="65"/>
      <c r="J22" s="64"/>
    </row>
    <row r="23" spans="1:10">
      <c r="A23" s="8">
        <v>716</v>
      </c>
      <c r="C23" t="s">
        <v>58</v>
      </c>
      <c r="H23" s="64"/>
      <c r="I23" s="65"/>
      <c r="J23" s="64"/>
    </row>
    <row r="24" spans="1:10">
      <c r="A24" s="8">
        <v>718</v>
      </c>
      <c r="C24" t="s">
        <v>101</v>
      </c>
      <c r="H24" s="64"/>
      <c r="I24" s="65"/>
      <c r="J24" s="64"/>
    </row>
    <row r="25" spans="1:10">
      <c r="A25" s="8">
        <v>719</v>
      </c>
      <c r="C25" t="s">
        <v>102</v>
      </c>
      <c r="H25" s="64"/>
      <c r="I25" s="65"/>
      <c r="J25" s="64"/>
    </row>
    <row r="26" spans="1:10">
      <c r="A26" s="8">
        <v>720</v>
      </c>
      <c r="C26" t="s">
        <v>63</v>
      </c>
      <c r="H26" s="64"/>
      <c r="I26" s="65"/>
      <c r="J26" s="64"/>
    </row>
    <row r="27" spans="1:10">
      <c r="A27" s="8">
        <v>721</v>
      </c>
      <c r="C27" t="s">
        <v>103</v>
      </c>
      <c r="H27" s="64"/>
      <c r="I27" s="65"/>
      <c r="J27" s="64"/>
    </row>
    <row r="28" spans="1:10">
      <c r="A28" s="8">
        <v>722</v>
      </c>
      <c r="C28" t="s">
        <v>64</v>
      </c>
      <c r="H28" s="64"/>
      <c r="I28" s="65"/>
      <c r="J28" s="64"/>
    </row>
    <row r="29" spans="1:10">
      <c r="A29" s="8">
        <v>723</v>
      </c>
      <c r="C29" t="s">
        <v>104</v>
      </c>
      <c r="H29" s="64"/>
      <c r="I29" s="65"/>
      <c r="J29" s="64"/>
    </row>
    <row r="30" spans="1:10">
      <c r="A30" s="8">
        <v>729</v>
      </c>
      <c r="C30" t="s">
        <v>66</v>
      </c>
      <c r="H30" s="64"/>
      <c r="I30" s="65"/>
      <c r="J30" s="64"/>
    </row>
    <row r="31" spans="1:10">
      <c r="A31" s="8">
        <v>730</v>
      </c>
      <c r="C31" t="s">
        <v>67</v>
      </c>
      <c r="H31" s="64"/>
      <c r="I31" s="65"/>
      <c r="J31" s="64"/>
    </row>
    <row r="32" spans="1:10">
      <c r="A32" s="8">
        <v>735</v>
      </c>
      <c r="C32" t="s">
        <v>107</v>
      </c>
      <c r="H32" s="64"/>
      <c r="I32" s="65"/>
      <c r="J32" s="64"/>
    </row>
    <row r="33" spans="1:10">
      <c r="A33" s="8">
        <v>736</v>
      </c>
      <c r="C33" t="s">
        <v>106</v>
      </c>
      <c r="H33" s="64"/>
      <c r="I33" s="65"/>
      <c r="J33" s="64"/>
    </row>
    <row r="34" spans="1:10">
      <c r="A34" s="8">
        <v>737</v>
      </c>
      <c r="C34" t="s">
        <v>105</v>
      </c>
      <c r="H34" s="64"/>
      <c r="I34" s="65"/>
      <c r="J34" s="64"/>
    </row>
    <row r="35" spans="1:10">
      <c r="A35" s="8">
        <v>738</v>
      </c>
      <c r="C35" t="s">
        <v>108</v>
      </c>
      <c r="H35" s="64"/>
      <c r="I35" s="65"/>
      <c r="J35" s="64"/>
    </row>
    <row r="36" spans="1:10">
      <c r="A36" s="8">
        <v>739</v>
      </c>
      <c r="C36" t="s">
        <v>109</v>
      </c>
      <c r="H36" s="64"/>
      <c r="I36" s="65"/>
      <c r="J36" s="64"/>
    </row>
    <row r="37" spans="1:10" ht="15.75">
      <c r="A37" s="8" t="s">
        <v>92</v>
      </c>
      <c r="C37" t="s">
        <v>97</v>
      </c>
      <c r="H37" s="64"/>
      <c r="I37" s="65"/>
      <c r="J37" s="64"/>
    </row>
    <row r="38" spans="1:10" ht="15.75">
      <c r="A38" s="8">
        <v>750</v>
      </c>
      <c r="C38" s="23" t="s">
        <v>110</v>
      </c>
      <c r="D38" s="23"/>
      <c r="E38" s="23"/>
      <c r="F38" s="23"/>
      <c r="G38" s="23"/>
      <c r="H38" s="64"/>
      <c r="I38" s="65"/>
      <c r="J38" s="64"/>
    </row>
    <row r="39" spans="1:10">
      <c r="H39" s="65"/>
      <c r="I39" s="65"/>
      <c r="J39" s="65"/>
    </row>
    <row r="40" spans="1:10" ht="16.5" thickBot="1">
      <c r="A40" s="9" t="s">
        <v>111</v>
      </c>
      <c r="H40" s="67">
        <f>SUM(H17:H39)</f>
        <v>0</v>
      </c>
      <c r="I40" s="68"/>
      <c r="J40" s="67">
        <f>SUM(J17:J39)</f>
        <v>0</v>
      </c>
    </row>
    <row r="41" spans="1:10">
      <c r="H41" s="68"/>
      <c r="I41" s="68"/>
      <c r="J41" s="68"/>
    </row>
    <row r="42" spans="1:10" ht="15.75">
      <c r="C42" s="9" t="s">
        <v>49</v>
      </c>
      <c r="H42" s="66">
        <f>H14-H40</f>
        <v>0</v>
      </c>
      <c r="I42" s="68"/>
      <c r="J42" s="66">
        <f>J14-J40</f>
        <v>0</v>
      </c>
    </row>
    <row r="46" spans="1:10">
      <c r="J46" s="1" t="s">
        <v>112</v>
      </c>
    </row>
    <row r="47" spans="1:10" ht="15.75">
      <c r="D47" s="91" t="s">
        <v>38</v>
      </c>
      <c r="E47" s="91"/>
      <c r="F47" s="91"/>
      <c r="G47" s="91"/>
      <c r="H47" s="91"/>
    </row>
    <row r="48" spans="1:10" ht="15.75">
      <c r="E48" s="91" t="s">
        <v>113</v>
      </c>
      <c r="F48" s="91"/>
      <c r="G48" s="91"/>
    </row>
    <row r="49" spans="1:10" ht="15.75">
      <c r="E49" s="5"/>
      <c r="F49" s="2" t="s">
        <v>210</v>
      </c>
      <c r="G49" s="28">
        <f>+'Schedule I'!G3</f>
        <v>2025</v>
      </c>
    </row>
    <row r="51" spans="1:10" ht="15.75">
      <c r="A51" s="6" t="s">
        <v>40</v>
      </c>
      <c r="B51" s="6"/>
      <c r="C51" s="6" t="s">
        <v>3</v>
      </c>
      <c r="H51" s="25">
        <f>+'Schedule I'!H10</f>
        <v>2024</v>
      </c>
      <c r="I51" s="7"/>
      <c r="J51" s="25">
        <f>+'Schedule I'!J10</f>
        <v>2025</v>
      </c>
    </row>
    <row r="52" spans="1:10">
      <c r="A52">
        <v>340</v>
      </c>
      <c r="C52" t="s">
        <v>116</v>
      </c>
      <c r="H52" s="64"/>
      <c r="I52" s="65"/>
      <c r="J52" s="64"/>
    </row>
    <row r="53" spans="1:10">
      <c r="A53">
        <v>341</v>
      </c>
      <c r="C53" t="s">
        <v>117</v>
      </c>
      <c r="H53" s="64"/>
      <c r="I53" s="65"/>
      <c r="J53" s="64"/>
    </row>
    <row r="54" spans="1:10">
      <c r="A54">
        <v>342</v>
      </c>
      <c r="C54" t="s">
        <v>118</v>
      </c>
      <c r="H54" s="64"/>
      <c r="I54" s="65"/>
      <c r="J54" s="64"/>
    </row>
    <row r="55" spans="1:10">
      <c r="A55">
        <v>443</v>
      </c>
      <c r="C55" t="s">
        <v>119</v>
      </c>
      <c r="H55" s="64"/>
      <c r="I55" s="65"/>
      <c r="J55" s="64"/>
    </row>
    <row r="56" spans="1:10" ht="15.75">
      <c r="A56">
        <v>343</v>
      </c>
      <c r="C56" s="23" t="s">
        <v>120</v>
      </c>
      <c r="D56" s="23"/>
      <c r="E56" s="23"/>
      <c r="F56" s="23"/>
      <c r="G56" s="23"/>
      <c r="H56" s="64"/>
      <c r="I56" s="65"/>
      <c r="J56" s="64"/>
    </row>
    <row r="57" spans="1:10">
      <c r="H57" s="65"/>
      <c r="I57" s="65"/>
      <c r="J57" s="65"/>
    </row>
    <row r="58" spans="1:10" ht="16.5" thickBot="1">
      <c r="A58" s="9" t="s">
        <v>114</v>
      </c>
      <c r="H58" s="67">
        <f>SUM(H52:H57)</f>
        <v>0</v>
      </c>
      <c r="I58" s="68"/>
      <c r="J58" s="67">
        <f>SUM(J52:J57)</f>
        <v>0</v>
      </c>
    </row>
    <row r="59" spans="1:10">
      <c r="H59" s="68"/>
      <c r="I59" s="68"/>
      <c r="J59" s="68"/>
    </row>
    <row r="60" spans="1:10" ht="15.75">
      <c r="A60" s="6" t="s">
        <v>40</v>
      </c>
      <c r="B60" s="6"/>
      <c r="C60" s="6" t="s">
        <v>13</v>
      </c>
      <c r="H60" s="65"/>
      <c r="I60" s="65"/>
      <c r="J60" s="65"/>
    </row>
    <row r="61" spans="1:10">
      <c r="A61">
        <v>740</v>
      </c>
      <c r="C61" t="s">
        <v>84</v>
      </c>
      <c r="H61" s="64"/>
      <c r="I61" s="65"/>
      <c r="J61" s="64"/>
    </row>
    <row r="62" spans="1:10">
      <c r="A62">
        <v>741</v>
      </c>
      <c r="C62" t="s">
        <v>121</v>
      </c>
      <c r="H62" s="64"/>
      <c r="I62" s="65"/>
      <c r="J62" s="64"/>
    </row>
    <row r="63" spans="1:10">
      <c r="A63">
        <v>742</v>
      </c>
      <c r="C63" t="s">
        <v>122</v>
      </c>
      <c r="H63" s="64"/>
      <c r="I63" s="65"/>
      <c r="J63" s="64"/>
    </row>
    <row r="64" spans="1:10">
      <c r="A64">
        <v>743</v>
      </c>
      <c r="C64" t="s">
        <v>123</v>
      </c>
      <c r="H64" s="64"/>
      <c r="I64" s="65"/>
      <c r="J64" s="64"/>
    </row>
    <row r="65" spans="1:10">
      <c r="A65">
        <v>744</v>
      </c>
      <c r="C65" t="s">
        <v>124</v>
      </c>
      <c r="H65" s="64"/>
      <c r="I65" s="65"/>
      <c r="J65" s="64"/>
    </row>
    <row r="66" spans="1:10">
      <c r="A66">
        <v>745</v>
      </c>
      <c r="C66" t="s">
        <v>125</v>
      </c>
      <c r="H66" s="64"/>
      <c r="I66" s="65"/>
      <c r="J66" s="64"/>
    </row>
    <row r="67" spans="1:10">
      <c r="A67">
        <v>746</v>
      </c>
      <c r="C67" t="s">
        <v>126</v>
      </c>
      <c r="H67" s="64"/>
      <c r="I67" s="65"/>
      <c r="J67" s="64"/>
    </row>
    <row r="68" spans="1:10">
      <c r="A68">
        <v>747</v>
      </c>
      <c r="C68" t="s">
        <v>58</v>
      </c>
      <c r="H68" s="64"/>
      <c r="I68" s="65"/>
      <c r="J68" s="64"/>
    </row>
    <row r="69" spans="1:10">
      <c r="A69">
        <v>748</v>
      </c>
      <c r="C69" t="s">
        <v>127</v>
      </c>
      <c r="H69" s="64"/>
      <c r="I69" s="65"/>
      <c r="J69" s="64"/>
    </row>
    <row r="70" spans="1:10" ht="15.75">
      <c r="A70">
        <v>749</v>
      </c>
      <c r="C70" s="23" t="s">
        <v>128</v>
      </c>
      <c r="D70" s="23"/>
      <c r="E70" s="23"/>
      <c r="F70" s="23"/>
      <c r="G70" s="23"/>
      <c r="H70" s="64"/>
      <c r="I70" s="65"/>
      <c r="J70" s="64"/>
    </row>
    <row r="71" spans="1:10">
      <c r="H71" s="65"/>
      <c r="I71" s="65"/>
      <c r="J71" s="65"/>
    </row>
    <row r="72" spans="1:10" ht="16.5" thickBot="1">
      <c r="A72" s="9" t="s">
        <v>115</v>
      </c>
      <c r="H72" s="67">
        <f>SUM(H61:H71)</f>
        <v>0</v>
      </c>
      <c r="I72" s="68"/>
      <c r="J72" s="67">
        <f>SUM(J61:J71)</f>
        <v>0</v>
      </c>
    </row>
    <row r="73" spans="1:10">
      <c r="H73" s="68"/>
      <c r="I73" s="68"/>
      <c r="J73" s="68"/>
    </row>
    <row r="74" spans="1:10" ht="15.75">
      <c r="C74" s="9" t="s">
        <v>49</v>
      </c>
      <c r="H74" s="66">
        <f>H58-H72</f>
        <v>0</v>
      </c>
      <c r="I74" s="68"/>
      <c r="J74" s="66">
        <f>J58-J72</f>
        <v>0</v>
      </c>
    </row>
  </sheetData>
  <sheetProtection insertRows="0"/>
  <mergeCells count="4">
    <mergeCell ref="D2:H2"/>
    <mergeCell ref="E3:G3"/>
    <mergeCell ref="D47:H47"/>
    <mergeCell ref="E48:G48"/>
  </mergeCells>
  <pageMargins left="0.65" right="0.25" top="0.75" bottom="0.75" header="0.3" footer="0.3"/>
  <pageSetup orientation="portrait" blackAndWhite="1" horizontalDpi="1200" verticalDpi="1200" r:id="rId1"/>
  <headerFooter differentFirst="1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"/>
  <sheetViews>
    <sheetView zoomScaleNormal="100" zoomScaleSheetLayoutView="100" workbookViewId="0">
      <selection activeCell="M19" sqref="M19"/>
    </sheetView>
  </sheetViews>
  <sheetFormatPr defaultRowHeight="15"/>
  <cols>
    <col min="1" max="1" width="8.44140625" customWidth="1"/>
    <col min="2" max="2" width="2.44140625" customWidth="1"/>
    <col min="3" max="3" width="10.44140625" customWidth="1"/>
    <col min="5" max="6" width="10" customWidth="1"/>
    <col min="7" max="7" width="5" customWidth="1"/>
    <col min="8" max="8" width="12.109375" customWidth="1"/>
    <col min="9" max="9" width="3.33203125" customWidth="1"/>
    <col min="10" max="10" width="11" customWidth="1"/>
    <col min="11" max="11" width="9.88671875" customWidth="1"/>
  </cols>
  <sheetData>
    <row r="1" spans="1:10" ht="15.75">
      <c r="D1" s="91" t="s">
        <v>38</v>
      </c>
      <c r="E1" s="91"/>
      <c r="F1" s="91"/>
      <c r="G1" s="91"/>
      <c r="H1" s="91"/>
      <c r="J1" s="1" t="s">
        <v>129</v>
      </c>
    </row>
    <row r="2" spans="1:10" ht="15.75">
      <c r="E2" s="91" t="s">
        <v>130</v>
      </c>
      <c r="F2" s="91"/>
      <c r="G2" s="91"/>
    </row>
    <row r="3" spans="1:10" ht="15.75">
      <c r="E3" s="5"/>
      <c r="F3" s="2" t="s">
        <v>210</v>
      </c>
      <c r="G3" s="28">
        <f>+'Schedule I'!G3</f>
        <v>2025</v>
      </c>
    </row>
    <row r="4" spans="1:10" ht="12" customHeight="1"/>
    <row r="5" spans="1:10" ht="15.75">
      <c r="A5" s="6" t="s">
        <v>40</v>
      </c>
      <c r="B5" s="6"/>
      <c r="C5" s="6" t="s">
        <v>3</v>
      </c>
      <c r="H5" s="25">
        <f>+'Schedule I'!H10</f>
        <v>2024</v>
      </c>
      <c r="I5" s="7"/>
      <c r="J5" s="25">
        <f>+'Schedule I'!J10</f>
        <v>2025</v>
      </c>
    </row>
    <row r="6" spans="1:10">
      <c r="A6" s="8">
        <v>400</v>
      </c>
      <c r="C6" t="s">
        <v>209</v>
      </c>
      <c r="H6" s="64"/>
      <c r="I6" s="65"/>
      <c r="J6" s="69"/>
    </row>
    <row r="7" spans="1:10" ht="15.75">
      <c r="A7" s="8">
        <v>401</v>
      </c>
      <c r="C7" s="23" t="s">
        <v>135</v>
      </c>
      <c r="D7" s="23"/>
      <c r="E7" s="23"/>
      <c r="F7" s="23"/>
      <c r="G7" s="23"/>
      <c r="H7" s="64"/>
      <c r="I7" s="65"/>
      <c r="J7" s="64"/>
    </row>
    <row r="8" spans="1:10">
      <c r="A8" s="8">
        <v>410</v>
      </c>
      <c r="C8" t="s">
        <v>136</v>
      </c>
      <c r="H8" s="64"/>
      <c r="I8" s="65"/>
      <c r="J8" s="64"/>
    </row>
    <row r="9" spans="1:10">
      <c r="A9" s="8">
        <v>420</v>
      </c>
      <c r="C9" t="s">
        <v>137</v>
      </c>
      <c r="H9" s="64"/>
      <c r="I9" s="65"/>
      <c r="J9" s="64"/>
    </row>
    <row r="10" spans="1:10">
      <c r="A10" s="8">
        <v>421</v>
      </c>
      <c r="C10" t="s">
        <v>138</v>
      </c>
      <c r="H10" s="64"/>
      <c r="I10" s="65"/>
      <c r="J10" s="64"/>
    </row>
    <row r="11" spans="1:10">
      <c r="A11" s="8">
        <v>422</v>
      </c>
      <c r="C11" t="s">
        <v>139</v>
      </c>
      <c r="H11" s="64"/>
      <c r="I11" s="65"/>
      <c r="J11" s="64"/>
    </row>
    <row r="12" spans="1:10" ht="15.75">
      <c r="A12" s="8">
        <v>430</v>
      </c>
      <c r="C12" s="23" t="s">
        <v>217</v>
      </c>
      <c r="D12" s="23"/>
      <c r="E12" s="23"/>
      <c r="F12" s="23"/>
      <c r="G12" s="23"/>
      <c r="H12" s="64"/>
      <c r="I12" s="65"/>
      <c r="J12" s="66">
        <f>+Supplements!H22</f>
        <v>0</v>
      </c>
    </row>
    <row r="13" spans="1:10">
      <c r="H13" s="65"/>
      <c r="I13" s="65"/>
      <c r="J13" s="65"/>
    </row>
    <row r="14" spans="1:10" ht="16.5" thickBot="1">
      <c r="A14" s="9" t="s">
        <v>131</v>
      </c>
      <c r="H14" s="67">
        <f>SUM(H6:H13)</f>
        <v>0</v>
      </c>
      <c r="I14" s="68"/>
      <c r="J14" s="67">
        <f>SUM(J6:J13)</f>
        <v>0</v>
      </c>
    </row>
    <row r="15" spans="1:10" ht="14.25" customHeight="1">
      <c r="H15" s="68"/>
      <c r="I15" s="68"/>
      <c r="J15" s="68"/>
    </row>
    <row r="16" spans="1:10" ht="15.75">
      <c r="A16" s="6" t="s">
        <v>40</v>
      </c>
      <c r="B16" s="6"/>
      <c r="C16" s="6" t="s">
        <v>132</v>
      </c>
      <c r="H16" s="68"/>
      <c r="I16" s="68"/>
      <c r="J16" s="68"/>
    </row>
    <row r="17" spans="1:10">
      <c r="A17" s="8">
        <v>800</v>
      </c>
      <c r="C17" t="s">
        <v>140</v>
      </c>
      <c r="H17" s="64"/>
      <c r="I17" s="65"/>
      <c r="J17" s="64"/>
    </row>
    <row r="18" spans="1:10">
      <c r="A18" s="8">
        <v>801</v>
      </c>
      <c r="C18" t="s">
        <v>141</v>
      </c>
      <c r="H18" s="64"/>
      <c r="I18" s="65"/>
      <c r="J18" s="64"/>
    </row>
    <row r="19" spans="1:10">
      <c r="A19" s="8">
        <v>802</v>
      </c>
      <c r="C19" t="s">
        <v>142</v>
      </c>
      <c r="H19" s="64"/>
      <c r="I19" s="65"/>
      <c r="J19" s="64"/>
    </row>
    <row r="20" spans="1:10">
      <c r="A20" s="8">
        <v>803</v>
      </c>
      <c r="C20" t="s">
        <v>143</v>
      </c>
      <c r="H20" s="64"/>
      <c r="I20" s="65"/>
      <c r="J20" s="64"/>
    </row>
    <row r="21" spans="1:10">
      <c r="A21" s="8">
        <v>804</v>
      </c>
      <c r="C21" t="s">
        <v>144</v>
      </c>
      <c r="H21" s="64"/>
      <c r="I21" s="65"/>
      <c r="J21" s="64"/>
    </row>
    <row r="22" spans="1:10">
      <c r="A22" s="8" t="s">
        <v>133</v>
      </c>
      <c r="C22" t="s">
        <v>145</v>
      </c>
      <c r="H22" s="64"/>
      <c r="I22" s="65"/>
      <c r="J22" s="64"/>
    </row>
    <row r="23" spans="1:10">
      <c r="A23" s="8">
        <v>820</v>
      </c>
      <c r="C23" t="s">
        <v>146</v>
      </c>
      <c r="H23" s="64"/>
      <c r="I23" s="65"/>
      <c r="J23" s="64"/>
    </row>
    <row r="24" spans="1:10">
      <c r="A24" s="8">
        <v>821</v>
      </c>
      <c r="C24" t="s">
        <v>147</v>
      </c>
      <c r="H24" s="64"/>
      <c r="I24" s="65"/>
      <c r="J24" s="64"/>
    </row>
    <row r="25" spans="1:10">
      <c r="A25" s="8">
        <v>822</v>
      </c>
      <c r="C25" t="s">
        <v>148</v>
      </c>
      <c r="H25" s="64"/>
      <c r="I25" s="65"/>
      <c r="J25" s="64"/>
    </row>
    <row r="26" spans="1:10">
      <c r="A26" s="8">
        <v>823</v>
      </c>
      <c r="C26" t="s">
        <v>149</v>
      </c>
      <c r="H26" s="64"/>
      <c r="I26" s="65"/>
      <c r="J26" s="64"/>
    </row>
    <row r="27" spans="1:10">
      <c r="A27" s="8">
        <v>824</v>
      </c>
      <c r="C27" t="s">
        <v>150</v>
      </c>
      <c r="H27" s="64"/>
      <c r="I27" s="65"/>
      <c r="J27" s="64"/>
    </row>
    <row r="28" spans="1:10" ht="14.25" customHeight="1">
      <c r="H28" s="65"/>
      <c r="I28" s="65"/>
      <c r="J28" s="65"/>
    </row>
    <row r="29" spans="1:10" ht="16.5" thickBot="1">
      <c r="A29" s="9" t="s">
        <v>134</v>
      </c>
      <c r="H29" s="67">
        <f>SUM(H17:H28)</f>
        <v>0</v>
      </c>
      <c r="I29" s="68"/>
      <c r="J29" s="67">
        <f>SUM(J17:J28)</f>
        <v>0</v>
      </c>
    </row>
    <row r="30" spans="1:10" ht="14.25" customHeight="1">
      <c r="H30" s="68"/>
      <c r="I30" s="68"/>
      <c r="J30" s="68"/>
    </row>
    <row r="31" spans="1:10" ht="15.75">
      <c r="A31" s="6" t="s">
        <v>40</v>
      </c>
      <c r="B31" s="6"/>
      <c r="C31" s="6" t="s">
        <v>151</v>
      </c>
      <c r="H31" s="68"/>
      <c r="I31" s="68"/>
      <c r="J31" s="68"/>
    </row>
    <row r="32" spans="1:10">
      <c r="A32">
        <v>900</v>
      </c>
      <c r="C32" t="s">
        <v>220</v>
      </c>
      <c r="H32" s="64"/>
      <c r="I32" s="65"/>
      <c r="J32" s="69"/>
    </row>
    <row r="33" spans="1:10">
      <c r="A33">
        <v>910</v>
      </c>
      <c r="C33" t="s">
        <v>153</v>
      </c>
      <c r="H33" s="64"/>
      <c r="I33" s="65"/>
      <c r="J33" s="64"/>
    </row>
    <row r="34" spans="1:10">
      <c r="A34">
        <v>915</v>
      </c>
      <c r="C34" t="s">
        <v>154</v>
      </c>
      <c r="H34" s="64"/>
      <c r="I34" s="65"/>
      <c r="J34" s="64"/>
    </row>
    <row r="35" spans="1:10">
      <c r="A35">
        <v>920</v>
      </c>
      <c r="C35" t="s">
        <v>137</v>
      </c>
      <c r="H35" s="64"/>
      <c r="I35" s="65"/>
      <c r="J35" s="64"/>
    </row>
    <row r="36" spans="1:10">
      <c r="A36">
        <v>922</v>
      </c>
      <c r="C36" t="s">
        <v>155</v>
      </c>
      <c r="H36" s="64"/>
      <c r="I36" s="65"/>
      <c r="J36" s="64"/>
    </row>
    <row r="37" spans="1:10" ht="15.75">
      <c r="A37">
        <v>930</v>
      </c>
      <c r="C37" s="23" t="s">
        <v>156</v>
      </c>
      <c r="D37" s="23"/>
      <c r="E37" s="23"/>
      <c r="F37" s="23"/>
      <c r="G37" s="23"/>
      <c r="H37" s="64"/>
      <c r="I37" s="65"/>
      <c r="J37" s="64"/>
    </row>
    <row r="38" spans="1:10">
      <c r="H38" s="65"/>
      <c r="I38" s="65"/>
      <c r="J38" s="65"/>
    </row>
    <row r="39" spans="1:10" ht="16.5" thickBot="1">
      <c r="A39" s="9" t="s">
        <v>152</v>
      </c>
      <c r="H39" s="67">
        <f>SUM(H32:H38)</f>
        <v>0</v>
      </c>
      <c r="I39" s="68"/>
      <c r="J39" s="67">
        <f>SUM(J32:J38)</f>
        <v>0</v>
      </c>
    </row>
    <row r="40" spans="1:10">
      <c r="H40" s="68"/>
      <c r="I40" s="68"/>
      <c r="J40" s="68"/>
    </row>
    <row r="41" spans="1:10" ht="15.75">
      <c r="C41" s="9" t="s">
        <v>49</v>
      </c>
      <c r="H41" s="66">
        <f>H14-H29-H39</f>
        <v>0</v>
      </c>
      <c r="I41" s="68"/>
      <c r="J41" s="66">
        <f>J14-J29-J39</f>
        <v>0</v>
      </c>
    </row>
  </sheetData>
  <sheetProtection insertRows="0"/>
  <mergeCells count="2">
    <mergeCell ref="D1:H1"/>
    <mergeCell ref="E2:G2"/>
  </mergeCells>
  <pageMargins left="0" right="0" top="0.75" bottom="0.75" header="0.3" footer="0.3"/>
  <pageSetup orientation="portrait" blackAndWhite="1" horizontalDpi="1200" verticalDpi="1200" r:id="rId1"/>
  <headerFooter differentFirst="1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topLeftCell="A42" zoomScaleNormal="100" zoomScaleSheetLayoutView="100" workbookViewId="0">
      <selection activeCell="A33" sqref="A33"/>
    </sheetView>
  </sheetViews>
  <sheetFormatPr defaultRowHeight="15"/>
  <cols>
    <col min="1" max="1" width="5.77734375" customWidth="1"/>
    <col min="2" max="2" width="26.33203125" customWidth="1"/>
    <col min="3" max="3" width="12.21875" customWidth="1"/>
    <col min="4" max="4" width="12.6640625" customWidth="1"/>
    <col min="5" max="5" width="12.88671875" customWidth="1"/>
    <col min="6" max="9" width="12.21875" customWidth="1"/>
    <col min="10" max="10" width="3.109375" customWidth="1"/>
  </cols>
  <sheetData>
    <row r="1" spans="1:9" ht="15.75">
      <c r="C1" s="91" t="s">
        <v>158</v>
      </c>
      <c r="D1" s="91"/>
      <c r="E1" s="91"/>
      <c r="F1" s="91"/>
    </row>
    <row r="2" spans="1:9" ht="15.75">
      <c r="C2" s="92" t="s">
        <v>159</v>
      </c>
      <c r="D2" s="93"/>
      <c r="E2" s="93"/>
      <c r="F2" s="93"/>
    </row>
    <row r="3" spans="1:9" ht="15.75">
      <c r="C3" s="92" t="s">
        <v>160</v>
      </c>
      <c r="D3" s="93"/>
      <c r="E3" s="93"/>
      <c r="F3" s="93"/>
      <c r="I3" s="1" t="s">
        <v>157</v>
      </c>
    </row>
    <row r="5" spans="1:9" ht="24" customHeight="1">
      <c r="A5" s="6" t="s">
        <v>207</v>
      </c>
      <c r="B5" s="6"/>
      <c r="C5" s="6"/>
      <c r="I5" s="16" t="s">
        <v>161</v>
      </c>
    </row>
    <row r="6" spans="1:9" ht="24" customHeight="1">
      <c r="A6" s="23"/>
      <c r="B6" s="23"/>
      <c r="C6" s="23"/>
      <c r="D6" s="23"/>
      <c r="E6" s="23"/>
      <c r="F6" s="23"/>
      <c r="G6" s="23"/>
      <c r="H6" s="23"/>
      <c r="I6" s="70">
        <v>0</v>
      </c>
    </row>
    <row r="7" spans="1:9" ht="24" customHeight="1">
      <c r="A7" s="23"/>
      <c r="B7" s="23"/>
      <c r="C7" s="23"/>
      <c r="D7" s="23"/>
      <c r="E7" s="23"/>
      <c r="F7" s="23"/>
      <c r="G7" s="23"/>
      <c r="H7" s="23"/>
      <c r="I7" s="70"/>
    </row>
    <row r="8" spans="1:9" ht="24" customHeight="1">
      <c r="A8" s="23"/>
      <c r="B8" s="23"/>
      <c r="C8" s="23"/>
      <c r="D8" s="23"/>
      <c r="E8" s="23"/>
      <c r="F8" s="23"/>
      <c r="G8" s="23"/>
      <c r="H8" s="23"/>
      <c r="I8" s="70"/>
    </row>
    <row r="9" spans="1:9" ht="24" customHeight="1">
      <c r="A9" s="23"/>
      <c r="B9" s="23"/>
      <c r="C9" s="23"/>
      <c r="D9" s="23"/>
      <c r="E9" s="23"/>
      <c r="F9" s="23"/>
      <c r="G9" s="23"/>
      <c r="H9" s="23"/>
      <c r="I9" s="70"/>
    </row>
    <row r="10" spans="1:9" ht="24" customHeight="1">
      <c r="A10" s="23"/>
      <c r="B10" s="23"/>
      <c r="C10" s="23"/>
      <c r="D10" s="23"/>
      <c r="E10" s="23"/>
      <c r="F10" s="23"/>
      <c r="G10" s="23"/>
      <c r="H10" s="23"/>
      <c r="I10" s="70"/>
    </row>
    <row r="11" spans="1:9" ht="24" customHeight="1">
      <c r="A11" s="23"/>
      <c r="B11" s="23"/>
      <c r="C11" s="23"/>
      <c r="D11" s="23"/>
      <c r="E11" s="23"/>
      <c r="F11" s="23"/>
      <c r="G11" s="23"/>
      <c r="H11" s="23"/>
      <c r="I11" s="70"/>
    </row>
    <row r="12" spans="1:9" ht="24" customHeight="1">
      <c r="A12" s="23"/>
      <c r="B12" s="23"/>
      <c r="C12" s="23"/>
      <c r="D12" s="23"/>
      <c r="E12" s="23"/>
      <c r="F12" s="23"/>
      <c r="G12" s="23"/>
      <c r="H12" s="23"/>
      <c r="I12" s="70"/>
    </row>
    <row r="13" spans="1:9" ht="24" customHeight="1">
      <c r="A13" s="23"/>
      <c r="B13" s="23"/>
      <c r="C13" s="23"/>
      <c r="D13" s="23"/>
      <c r="E13" s="23"/>
      <c r="F13" s="23"/>
      <c r="G13" s="23"/>
      <c r="H13" s="23"/>
      <c r="I13" s="70"/>
    </row>
    <row r="14" spans="1:9" ht="24" customHeight="1">
      <c r="A14" s="6" t="s">
        <v>265</v>
      </c>
      <c r="B14" s="6"/>
      <c r="C14" s="34"/>
      <c r="D14" s="34"/>
      <c r="E14" s="6"/>
      <c r="I14" s="35" t="s">
        <v>161</v>
      </c>
    </row>
    <row r="15" spans="1:9" ht="24" customHeight="1">
      <c r="A15" s="23"/>
      <c r="B15" s="23"/>
      <c r="C15" s="23"/>
      <c r="D15" s="23"/>
      <c r="E15" s="23"/>
      <c r="F15" s="23"/>
      <c r="G15" s="23"/>
      <c r="H15" s="23"/>
      <c r="I15" s="70">
        <v>0</v>
      </c>
    </row>
    <row r="16" spans="1:9" ht="24" customHeight="1">
      <c r="A16" s="23"/>
      <c r="B16" s="23"/>
      <c r="C16" s="23"/>
      <c r="D16" s="23"/>
      <c r="E16" s="36"/>
      <c r="F16" s="23"/>
      <c r="G16" s="23"/>
      <c r="H16" s="23"/>
      <c r="I16" s="70"/>
    </row>
    <row r="17" spans="1:9" ht="24" customHeight="1">
      <c r="A17" s="37"/>
      <c r="B17" s="23"/>
      <c r="C17" s="23"/>
      <c r="D17" s="23"/>
      <c r="E17" s="23"/>
      <c r="F17" s="23"/>
      <c r="G17" s="23"/>
      <c r="H17" s="23"/>
      <c r="I17" s="70"/>
    </row>
    <row r="18" spans="1:9" ht="24" customHeight="1">
      <c r="A18" s="6" t="s">
        <v>164</v>
      </c>
      <c r="B18" s="9"/>
      <c r="I18" s="35" t="s">
        <v>161</v>
      </c>
    </row>
    <row r="19" spans="1:9" ht="24" customHeight="1">
      <c r="A19" s="38"/>
      <c r="B19" s="23"/>
      <c r="C19" s="23"/>
      <c r="D19" s="23"/>
      <c r="E19" s="36"/>
      <c r="F19" s="23"/>
      <c r="G19" s="23"/>
      <c r="H19" s="23"/>
      <c r="I19" s="70"/>
    </row>
    <row r="20" spans="1:9" ht="24" customHeight="1">
      <c r="A20" s="38"/>
      <c r="B20" s="23"/>
      <c r="C20" s="23"/>
      <c r="D20" s="23"/>
      <c r="E20" s="23"/>
      <c r="F20" s="23"/>
      <c r="G20" s="36"/>
      <c r="H20" s="23"/>
      <c r="I20" s="70"/>
    </row>
    <row r="21" spans="1:9" ht="24" customHeight="1">
      <c r="A21" s="37"/>
      <c r="B21" s="23"/>
      <c r="C21" s="23"/>
      <c r="D21" s="23"/>
      <c r="E21" s="23"/>
      <c r="F21" s="23"/>
      <c r="G21" s="23"/>
      <c r="H21" s="23"/>
      <c r="I21" s="70"/>
    </row>
    <row r="22" spans="1:9" ht="24" customHeight="1">
      <c r="A22" s="37"/>
      <c r="B22" s="37"/>
      <c r="C22" s="23"/>
      <c r="D22" s="23"/>
      <c r="E22" s="23"/>
      <c r="F22" s="23"/>
      <c r="G22" s="23"/>
      <c r="H22" s="23"/>
      <c r="I22" s="70"/>
    </row>
    <row r="23" spans="1:9" ht="24" customHeight="1" thickBot="1">
      <c r="A23" s="9" t="s">
        <v>162</v>
      </c>
      <c r="B23" s="9"/>
      <c r="I23" s="71">
        <f>SUM(I6:I22)</f>
        <v>0</v>
      </c>
    </row>
    <row r="24" spans="1:9" ht="15.75">
      <c r="A24" s="9"/>
      <c r="B24" s="9"/>
      <c r="I24" s="14"/>
    </row>
    <row r="25" spans="1:9">
      <c r="A25" s="12"/>
      <c r="B25" s="12"/>
      <c r="C25" s="12"/>
      <c r="D25" s="12"/>
      <c r="E25" s="12"/>
      <c r="F25" s="12"/>
      <c r="G25" s="12"/>
      <c r="H25" s="12"/>
      <c r="I25" s="15"/>
    </row>
    <row r="26" spans="1:9" ht="15.75">
      <c r="C26" s="95" t="s">
        <v>239</v>
      </c>
      <c r="D26" s="95"/>
      <c r="E26" s="95"/>
      <c r="F26" s="95"/>
      <c r="G26" s="6"/>
      <c r="I26" s="1" t="s">
        <v>163</v>
      </c>
    </row>
    <row r="27" spans="1:9" ht="15.75">
      <c r="C27" s="91" t="s">
        <v>158</v>
      </c>
      <c r="D27" s="91"/>
      <c r="E27" s="91"/>
      <c r="F27" s="91"/>
    </row>
    <row r="29" spans="1:9" ht="15.75">
      <c r="A29" s="6" t="s">
        <v>208</v>
      </c>
    </row>
    <row r="30" spans="1:9" ht="15.75">
      <c r="A30" s="6"/>
      <c r="I30" s="85"/>
    </row>
    <row r="31" spans="1:9" ht="15.75">
      <c r="A31" s="6"/>
      <c r="I31" s="85"/>
    </row>
    <row r="32" spans="1:9" ht="15.75">
      <c r="A32" s="6"/>
      <c r="I32" s="85"/>
    </row>
    <row r="33" spans="1:9" ht="16.5" thickBot="1">
      <c r="A33" s="4" t="s">
        <v>268</v>
      </c>
      <c r="I33" s="76">
        <f>I30+I31+I32</f>
        <v>0</v>
      </c>
    </row>
    <row r="34" spans="1:9" ht="15.75">
      <c r="A34" s="6"/>
      <c r="I34" s="54"/>
    </row>
    <row r="35" spans="1:9" ht="15.75">
      <c r="A35" s="6"/>
      <c r="C35" s="91" t="s">
        <v>233</v>
      </c>
      <c r="D35" s="91"/>
      <c r="E35" s="91" t="s">
        <v>234</v>
      </c>
      <c r="F35" s="91"/>
      <c r="G35" s="91" t="s">
        <v>165</v>
      </c>
      <c r="H35" s="91"/>
      <c r="I35" s="6" t="s">
        <v>235</v>
      </c>
    </row>
    <row r="36" spans="1:9" ht="15.75">
      <c r="A36" s="6" t="s">
        <v>236</v>
      </c>
      <c r="I36" s="54"/>
    </row>
    <row r="37" spans="1:9" ht="16.5" thickBot="1">
      <c r="A37" s="6"/>
      <c r="C37" s="96"/>
      <c r="D37" s="94"/>
      <c r="E37" s="94"/>
      <c r="F37" s="94"/>
      <c r="G37" s="97"/>
      <c r="H37" s="97"/>
      <c r="I37" s="72">
        <v>0</v>
      </c>
    </row>
    <row r="38" spans="1:9" ht="16.5" thickBot="1">
      <c r="A38" s="6"/>
      <c r="C38" s="94"/>
      <c r="D38" s="94"/>
      <c r="E38" s="94"/>
      <c r="F38" s="94"/>
      <c r="G38" s="94"/>
      <c r="H38" s="94"/>
      <c r="I38" s="73" t="s">
        <v>237</v>
      </c>
    </row>
    <row r="39" spans="1:9" ht="16.5" thickBot="1">
      <c r="A39" s="6"/>
      <c r="C39" s="94"/>
      <c r="D39" s="94"/>
      <c r="E39" s="94"/>
      <c r="F39" s="94"/>
      <c r="G39" s="94"/>
      <c r="H39" s="94"/>
      <c r="I39" s="74" t="s">
        <v>237</v>
      </c>
    </row>
    <row r="40" spans="1:9" ht="16.5" thickBot="1">
      <c r="A40" s="6"/>
      <c r="C40" s="94"/>
      <c r="D40" s="94"/>
      <c r="E40" s="94"/>
      <c r="F40" s="94"/>
      <c r="G40" s="94"/>
      <c r="H40" s="94"/>
      <c r="I40" s="74" t="s">
        <v>237</v>
      </c>
    </row>
    <row r="41" spans="1:9" ht="15.75">
      <c r="A41" s="6"/>
      <c r="C41" s="8"/>
      <c r="D41" s="8"/>
      <c r="E41" s="8"/>
      <c r="F41" s="8"/>
      <c r="G41" s="8"/>
      <c r="H41" s="8"/>
      <c r="I41" s="75"/>
    </row>
    <row r="42" spans="1:9" ht="16.5" thickBot="1">
      <c r="A42" s="9" t="s">
        <v>238</v>
      </c>
      <c r="C42" s="8"/>
      <c r="D42" s="8"/>
      <c r="E42" s="8"/>
      <c r="F42" s="8"/>
      <c r="G42" s="8"/>
      <c r="H42" s="8"/>
      <c r="I42" s="76">
        <f>SUM(I37:I40)+I33</f>
        <v>0</v>
      </c>
    </row>
    <row r="44" spans="1:9" ht="15.75">
      <c r="A44" s="6" t="s">
        <v>166</v>
      </c>
      <c r="B44" s="6"/>
      <c r="E44" s="91" t="s">
        <v>167</v>
      </c>
      <c r="F44" s="91"/>
      <c r="I44" s="16" t="s">
        <v>168</v>
      </c>
    </row>
    <row r="45" spans="1:9" ht="24" customHeight="1">
      <c r="A45" s="23"/>
      <c r="B45" s="23"/>
      <c r="C45" s="23"/>
      <c r="D45" s="23"/>
      <c r="E45" s="23"/>
      <c r="F45" s="23"/>
      <c r="G45" s="23"/>
      <c r="H45" s="23"/>
      <c r="I45" s="77"/>
    </row>
    <row r="46" spans="1:9" ht="24" customHeight="1">
      <c r="A46" s="23"/>
      <c r="B46" s="23"/>
      <c r="C46" s="23"/>
      <c r="D46" s="23"/>
      <c r="E46" s="23"/>
      <c r="F46" s="23"/>
      <c r="G46" s="23"/>
      <c r="H46" s="23"/>
      <c r="I46" s="77"/>
    </row>
    <row r="47" spans="1:9" ht="24" customHeight="1">
      <c r="A47" s="23"/>
      <c r="B47" s="23"/>
      <c r="C47" s="23"/>
      <c r="D47" s="23"/>
      <c r="E47" s="23"/>
      <c r="F47" s="23"/>
      <c r="G47" s="23"/>
      <c r="H47" s="23"/>
      <c r="I47" s="77"/>
    </row>
    <row r="48" spans="1:9" ht="15.75">
      <c r="A48" s="6" t="s">
        <v>169</v>
      </c>
      <c r="B48" s="6"/>
      <c r="I48" s="78"/>
    </row>
    <row r="49" spans="1:9" ht="24" customHeight="1">
      <c r="A49" s="23"/>
      <c r="B49" s="23"/>
      <c r="C49" s="23"/>
      <c r="D49" s="23"/>
      <c r="E49" s="23"/>
      <c r="F49" s="23"/>
      <c r="G49" s="23"/>
      <c r="H49" s="23"/>
      <c r="I49" s="77"/>
    </row>
    <row r="50" spans="1:9" ht="24" customHeight="1">
      <c r="A50" s="23"/>
      <c r="B50" s="23"/>
      <c r="C50" s="23"/>
      <c r="D50" s="23"/>
      <c r="E50" s="23"/>
      <c r="F50" s="23"/>
      <c r="G50" s="23"/>
      <c r="H50" s="23"/>
      <c r="I50" s="77"/>
    </row>
    <row r="51" spans="1:9" ht="24" customHeight="1">
      <c r="A51" s="23"/>
      <c r="B51" s="23"/>
      <c r="C51" s="23"/>
      <c r="D51" s="23"/>
      <c r="E51" s="23"/>
      <c r="F51" s="23"/>
      <c r="G51" s="23"/>
      <c r="H51" s="23"/>
      <c r="I51" s="70"/>
    </row>
    <row r="52" spans="1:9" ht="24" customHeight="1" thickBot="1">
      <c r="A52" s="4" t="s">
        <v>170</v>
      </c>
      <c r="B52" s="4"/>
      <c r="I52" s="76">
        <f>SUM(I45:I51)</f>
        <v>0</v>
      </c>
    </row>
  </sheetData>
  <sheetProtection insertRows="0"/>
  <mergeCells count="21">
    <mergeCell ref="G39:H39"/>
    <mergeCell ref="C40:D40"/>
    <mergeCell ref="E40:F40"/>
    <mergeCell ref="G40:H40"/>
    <mergeCell ref="C38:D38"/>
    <mergeCell ref="G35:H35"/>
    <mergeCell ref="C37:D37"/>
    <mergeCell ref="E37:F37"/>
    <mergeCell ref="G37:H37"/>
    <mergeCell ref="G38:H38"/>
    <mergeCell ref="E44:F44"/>
    <mergeCell ref="C1:F1"/>
    <mergeCell ref="C27:F27"/>
    <mergeCell ref="C2:F2"/>
    <mergeCell ref="C3:F3"/>
    <mergeCell ref="C35:D35"/>
    <mergeCell ref="E35:F35"/>
    <mergeCell ref="C39:D39"/>
    <mergeCell ref="E39:F39"/>
    <mergeCell ref="E38:F38"/>
    <mergeCell ref="C26:F26"/>
  </mergeCells>
  <pageMargins left="0.7" right="0.7" top="0.75" bottom="0.75" header="0.3" footer="0.3"/>
  <pageSetup scale="63" orientation="portrait" blackAndWhite="1" horizontalDpi="1200" verticalDpi="1200" r:id="rId1"/>
  <headerFooter differentFirst="1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topLeftCell="A19" zoomScaleNormal="100" zoomScaleSheetLayoutView="100" workbookViewId="0">
      <selection activeCell="L21" sqref="L21"/>
    </sheetView>
  </sheetViews>
  <sheetFormatPr defaultRowHeight="15"/>
  <cols>
    <col min="1" max="1" width="8.44140625" customWidth="1"/>
    <col min="2" max="2" width="2.44140625" customWidth="1"/>
    <col min="3" max="3" width="8.33203125" customWidth="1"/>
    <col min="4" max="4" width="5" customWidth="1"/>
    <col min="5" max="6" width="10" customWidth="1"/>
    <col min="7" max="7" width="7" customWidth="1"/>
    <col min="8" max="8" width="5.109375" customWidth="1"/>
    <col min="9" max="9" width="3.33203125" customWidth="1"/>
    <col min="10" max="10" width="19.88671875" customWidth="1"/>
  </cols>
  <sheetData>
    <row r="1" spans="1:10">
      <c r="J1" s="1" t="s">
        <v>173</v>
      </c>
    </row>
    <row r="2" spans="1:10" ht="15.75">
      <c r="D2" s="91" t="s">
        <v>171</v>
      </c>
      <c r="E2" s="91"/>
      <c r="F2" s="91"/>
      <c r="G2" s="91"/>
      <c r="H2" s="91"/>
    </row>
    <row r="3" spans="1:10" ht="15.75">
      <c r="D3" s="91" t="s">
        <v>172</v>
      </c>
      <c r="E3" s="91"/>
      <c r="F3" s="91"/>
      <c r="G3" s="91"/>
      <c r="H3" s="91"/>
    </row>
    <row r="5" spans="1:10" ht="15.75">
      <c r="A5" s="6" t="s">
        <v>174</v>
      </c>
      <c r="B5" s="6"/>
      <c r="C5" s="6"/>
      <c r="D5" s="6"/>
      <c r="E5" s="6" t="s">
        <v>165</v>
      </c>
      <c r="F5" s="6"/>
      <c r="G5" s="6" t="s">
        <v>175</v>
      </c>
      <c r="H5" s="6"/>
      <c r="I5" s="6"/>
      <c r="J5" s="6" t="s">
        <v>176</v>
      </c>
    </row>
    <row r="6" spans="1:10">
      <c r="A6" s="23"/>
      <c r="B6" s="23"/>
      <c r="C6" s="23"/>
      <c r="D6" s="23"/>
      <c r="E6" s="23"/>
      <c r="F6" s="23"/>
      <c r="G6" s="23"/>
      <c r="H6" s="39"/>
      <c r="I6" s="23"/>
      <c r="J6" s="33"/>
    </row>
    <row r="7" spans="1:10" ht="15.75">
      <c r="A7" s="40" t="s">
        <v>177</v>
      </c>
      <c r="B7" s="23"/>
      <c r="C7" s="23"/>
      <c r="D7" s="23"/>
      <c r="E7" s="23"/>
      <c r="F7" s="23"/>
      <c r="G7" s="23"/>
      <c r="H7" s="23"/>
      <c r="I7" s="23"/>
      <c r="J7" s="47"/>
    </row>
    <row r="8" spans="1:10" ht="15.75">
      <c r="A8" s="40"/>
      <c r="B8" s="23"/>
      <c r="C8" s="23"/>
      <c r="D8" s="23"/>
      <c r="E8" s="23"/>
      <c r="F8" s="23"/>
      <c r="G8" s="23"/>
      <c r="H8" s="23"/>
      <c r="I8" s="23"/>
      <c r="J8" s="43"/>
    </row>
    <row r="9" spans="1:10" ht="18.75" customHeight="1">
      <c r="A9" s="40"/>
      <c r="B9" s="23"/>
      <c r="C9" s="23"/>
      <c r="D9" s="23"/>
      <c r="E9" s="23"/>
      <c r="F9" s="23"/>
      <c r="G9" s="23"/>
      <c r="H9" s="23"/>
      <c r="I9" s="23"/>
      <c r="J9" s="43"/>
    </row>
    <row r="10" spans="1:10" ht="20.25" customHeight="1">
      <c r="A10" s="40" t="s">
        <v>178</v>
      </c>
      <c r="B10" s="23"/>
      <c r="C10" s="23"/>
      <c r="D10" s="23"/>
      <c r="E10" s="23"/>
      <c r="F10" s="23"/>
      <c r="G10" s="23"/>
      <c r="H10" s="23"/>
      <c r="I10" s="23"/>
      <c r="J10" s="47"/>
    </row>
    <row r="11" spans="1:10" ht="20.25" customHeight="1">
      <c r="A11" s="40" t="s">
        <v>178</v>
      </c>
      <c r="B11" s="23"/>
      <c r="C11" s="23"/>
      <c r="D11" s="23"/>
      <c r="E11" s="23"/>
      <c r="F11" s="23"/>
      <c r="G11" s="23"/>
      <c r="H11" s="23"/>
      <c r="I11" s="23"/>
      <c r="J11" s="47"/>
    </row>
    <row r="12" spans="1:10" ht="18.75" customHeight="1">
      <c r="A12" s="40"/>
      <c r="B12" s="23"/>
      <c r="C12" s="23"/>
      <c r="D12" s="23"/>
      <c r="E12" s="23"/>
      <c r="F12" s="23"/>
      <c r="G12" s="23"/>
      <c r="H12" s="23"/>
      <c r="I12" s="23"/>
      <c r="J12" s="43"/>
    </row>
    <row r="13" spans="1:10" ht="18.75" customHeight="1">
      <c r="A13" s="40" t="s">
        <v>179</v>
      </c>
      <c r="B13" s="23"/>
      <c r="C13" s="23"/>
      <c r="D13" s="23"/>
      <c r="E13" s="23"/>
      <c r="F13" s="23"/>
      <c r="G13" s="23"/>
      <c r="H13" s="23"/>
      <c r="I13" s="23"/>
      <c r="J13" s="47"/>
    </row>
    <row r="14" spans="1:10" ht="18.75" customHeight="1">
      <c r="A14" s="40"/>
      <c r="B14" s="23"/>
      <c r="C14" s="23"/>
      <c r="D14" s="23"/>
      <c r="E14" s="23"/>
      <c r="F14" s="23"/>
      <c r="G14" s="23"/>
      <c r="H14" s="23"/>
      <c r="I14" s="23"/>
      <c r="J14" s="43"/>
    </row>
    <row r="15" spans="1:10" ht="18.75" customHeight="1">
      <c r="A15" s="23"/>
      <c r="B15" s="23"/>
      <c r="C15" s="23"/>
      <c r="D15" s="23"/>
      <c r="E15" s="23"/>
      <c r="F15" s="23"/>
      <c r="G15" s="23"/>
      <c r="H15" s="23"/>
      <c r="I15" s="23"/>
      <c r="J15" s="43"/>
    </row>
    <row r="16" spans="1:10" ht="18.75" customHeight="1" thickBot="1">
      <c r="A16" s="9" t="s">
        <v>180</v>
      </c>
      <c r="J16" s="44">
        <f>SUM(J7:J15)</f>
        <v>0</v>
      </c>
    </row>
    <row r="17" spans="1:10" ht="18.75" customHeight="1">
      <c r="J17" s="48"/>
    </row>
    <row r="18" spans="1:10" ht="18.75" customHeight="1">
      <c r="A18" s="6" t="s">
        <v>174</v>
      </c>
      <c r="D18" s="91" t="s">
        <v>181</v>
      </c>
      <c r="E18" s="91"/>
      <c r="F18" s="91"/>
      <c r="G18" s="91"/>
      <c r="H18" s="91"/>
      <c r="J18" s="49" t="s">
        <v>182</v>
      </c>
    </row>
    <row r="19" spans="1:10" ht="18.75" customHeight="1">
      <c r="A19" s="23"/>
      <c r="B19" s="23"/>
      <c r="C19" s="23"/>
      <c r="D19" s="23"/>
      <c r="E19" s="23"/>
      <c r="F19" s="23"/>
      <c r="G19" s="23"/>
      <c r="H19" s="23"/>
      <c r="I19" s="23"/>
      <c r="J19" s="43"/>
    </row>
    <row r="20" spans="1:10" ht="20.25" customHeight="1">
      <c r="A20" s="40" t="s">
        <v>178</v>
      </c>
      <c r="B20" s="23"/>
      <c r="C20" s="23"/>
      <c r="D20" s="23"/>
      <c r="E20" s="23"/>
      <c r="F20" s="23"/>
      <c r="G20" s="23"/>
      <c r="H20" s="23"/>
      <c r="I20" s="23"/>
      <c r="J20" s="47"/>
    </row>
    <row r="21" spans="1:10" ht="20.25" customHeight="1">
      <c r="A21" s="40" t="s">
        <v>178</v>
      </c>
      <c r="B21" s="23"/>
      <c r="C21" s="23"/>
      <c r="D21" s="23"/>
      <c r="E21" s="23"/>
      <c r="F21" s="23"/>
      <c r="G21" s="23"/>
      <c r="H21" s="23"/>
      <c r="I21" s="23"/>
      <c r="J21" s="50"/>
    </row>
    <row r="22" spans="1:10" ht="18.75" customHeight="1">
      <c r="A22" s="23"/>
      <c r="B22" s="23"/>
      <c r="C22" s="23"/>
      <c r="D22" s="23"/>
      <c r="E22" s="23"/>
      <c r="F22" s="23"/>
      <c r="G22" s="23"/>
      <c r="H22" s="23"/>
      <c r="I22" s="23"/>
      <c r="J22" s="43"/>
    </row>
    <row r="23" spans="1:10" ht="18.75" customHeight="1" thickBot="1">
      <c r="A23" s="9" t="s">
        <v>183</v>
      </c>
      <c r="J23" s="44">
        <f>SUM(J19:J22)</f>
        <v>0</v>
      </c>
    </row>
    <row r="24" spans="1:10">
      <c r="J24" s="48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51"/>
    </row>
    <row r="26" spans="1:10">
      <c r="J26" s="45" t="s">
        <v>184</v>
      </c>
    </row>
    <row r="27" spans="1:10" ht="15.75">
      <c r="D27" s="91" t="s">
        <v>171</v>
      </c>
      <c r="E27" s="91"/>
      <c r="F27" s="91"/>
      <c r="G27" s="91"/>
      <c r="H27" s="91"/>
      <c r="J27" s="48"/>
    </row>
    <row r="28" spans="1:10" ht="15.75">
      <c r="D28" s="11" t="s">
        <v>185</v>
      </c>
      <c r="J28" s="48"/>
    </row>
    <row r="29" spans="1:10">
      <c r="J29" s="48"/>
    </row>
    <row r="30" spans="1:10" ht="15.75">
      <c r="A30" s="6" t="s">
        <v>186</v>
      </c>
      <c r="F30" s="6" t="s">
        <v>187</v>
      </c>
      <c r="J30" s="49" t="s">
        <v>188</v>
      </c>
    </row>
    <row r="31" spans="1:10">
      <c r="A31" s="23"/>
      <c r="B31" s="23"/>
      <c r="C31" s="23"/>
      <c r="D31" s="23"/>
      <c r="E31" s="23"/>
      <c r="F31" s="23"/>
      <c r="G31" s="23"/>
      <c r="H31" s="23"/>
      <c r="I31" s="23"/>
      <c r="J31" s="4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4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4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4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4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43"/>
    </row>
    <row r="37" spans="1:10" ht="16.5" thickBot="1">
      <c r="A37" s="9" t="s">
        <v>189</v>
      </c>
      <c r="J37" s="44">
        <f>SUM(J31:J36)</f>
        <v>0</v>
      </c>
    </row>
  </sheetData>
  <sheetProtection insertRows="0"/>
  <mergeCells count="4">
    <mergeCell ref="D2:H2"/>
    <mergeCell ref="D3:H3"/>
    <mergeCell ref="D18:H18"/>
    <mergeCell ref="D27:H27"/>
  </mergeCells>
  <pageMargins left="0.65" right="0.25" top="0.75" bottom="0.75" header="0.3" footer="0.3"/>
  <pageSetup orientation="portrait" blackAndWhite="1" horizontalDpi="1200" verticalDpi="1200" r:id="rId1"/>
  <headerFooter differentFirst="1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85"/>
  <sheetViews>
    <sheetView zoomScaleNormal="100" workbookViewId="0">
      <selection activeCell="C17" sqref="C17"/>
    </sheetView>
  </sheetViews>
  <sheetFormatPr defaultRowHeight="15"/>
  <cols>
    <col min="1" max="1" width="3.77734375" customWidth="1"/>
    <col min="3" max="3" width="35.33203125" customWidth="1"/>
    <col min="4" max="4" width="17.21875" customWidth="1"/>
    <col min="5" max="5" width="10.44140625" customWidth="1"/>
  </cols>
  <sheetData>
    <row r="1" spans="2:5" ht="15.75">
      <c r="C1" s="91" t="s">
        <v>221</v>
      </c>
      <c r="D1" s="91"/>
      <c r="E1" s="1" t="s">
        <v>222</v>
      </c>
    </row>
    <row r="3" spans="2:5" ht="15.75">
      <c r="B3" s="6" t="s">
        <v>40</v>
      </c>
      <c r="C3" s="32" t="s">
        <v>219</v>
      </c>
      <c r="D3" s="32" t="s">
        <v>188</v>
      </c>
    </row>
    <row r="4" spans="2:5" s="23" customFormat="1">
      <c r="B4" s="23">
        <v>240</v>
      </c>
    </row>
    <row r="5" spans="2:5" s="23" customFormat="1"/>
    <row r="6" spans="2:5" s="23" customFormat="1"/>
    <row r="7" spans="2:5" s="23" customFormat="1"/>
    <row r="8" spans="2:5" s="23" customFormat="1"/>
    <row r="9" spans="2:5" s="23" customFormat="1"/>
    <row r="10" spans="2:5" s="23" customFormat="1"/>
    <row r="11" spans="2:5" s="23" customFormat="1"/>
    <row r="12" spans="2:5">
      <c r="B12" t="s">
        <v>223</v>
      </c>
      <c r="D12" s="26">
        <f>SUM('Schedule X'!D4:D11)</f>
        <v>0</v>
      </c>
      <c r="E12" t="str">
        <f>IF(D12='Schedule II'!J14,"OK","Unbalanced")</f>
        <v>OK</v>
      </c>
    </row>
    <row r="13" spans="2:5" s="23" customFormat="1">
      <c r="B13" s="23">
        <v>540</v>
      </c>
    </row>
    <row r="14" spans="2:5" s="23" customFormat="1"/>
    <row r="15" spans="2:5" s="23" customFormat="1"/>
    <row r="16" spans="2:5" s="23" customFormat="1"/>
    <row r="17" spans="2:5" s="23" customFormat="1"/>
    <row r="18" spans="2:5" s="23" customFormat="1"/>
    <row r="19" spans="2:5" s="23" customFormat="1"/>
    <row r="20" spans="2:5" s="23" customFormat="1"/>
    <row r="21" spans="2:5" s="23" customFormat="1"/>
    <row r="22" spans="2:5" s="23" customFormat="1"/>
    <row r="23" spans="2:5" s="23" customFormat="1"/>
    <row r="24" spans="2:5" s="23" customFormat="1"/>
    <row r="25" spans="2:5" s="23" customFormat="1"/>
    <row r="26" spans="2:5" s="23" customFormat="1"/>
    <row r="27" spans="2:5" s="23" customFormat="1"/>
    <row r="28" spans="2:5" s="23" customFormat="1"/>
    <row r="29" spans="2:5" s="23" customFormat="1"/>
    <row r="30" spans="2:5" s="23" customFormat="1"/>
    <row r="31" spans="2:5">
      <c r="B31" t="s">
        <v>224</v>
      </c>
      <c r="D31" s="26">
        <f>SUM(D13:D30)</f>
        <v>0</v>
      </c>
      <c r="E31" t="str">
        <f>IF(D31='Schedule II'!J44,"OK","Unbalanced")</f>
        <v>OK</v>
      </c>
    </row>
    <row r="32" spans="2:5" s="23" customFormat="1">
      <c r="B32" s="23">
        <v>256</v>
      </c>
    </row>
    <row r="33" spans="2:5" s="23" customFormat="1"/>
    <row r="34" spans="2:5" s="23" customFormat="1"/>
    <row r="35" spans="2:5" s="23" customFormat="1"/>
    <row r="36" spans="2:5">
      <c r="B36" t="s">
        <v>225</v>
      </c>
      <c r="D36" s="26">
        <f>SUM(D32:D35)</f>
        <v>0</v>
      </c>
      <c r="E36" t="str">
        <f>IF(D36='Schedule III'!J10,"OK","Unbalanced")</f>
        <v>OK</v>
      </c>
    </row>
    <row r="37" spans="2:5" s="23" customFormat="1">
      <c r="B37" s="23">
        <v>650</v>
      </c>
    </row>
    <row r="38" spans="2:5" s="23" customFormat="1"/>
    <row r="39" spans="2:5" s="23" customFormat="1"/>
    <row r="40" spans="2:5" s="23" customFormat="1"/>
    <row r="41" spans="2:5" s="23" customFormat="1"/>
    <row r="42" spans="2:5">
      <c r="B42" t="s">
        <v>226</v>
      </c>
      <c r="D42" s="26">
        <f>SUM(D37:D41)</f>
        <v>0</v>
      </c>
      <c r="E42" t="str">
        <f>IF(D42='Schedule III'!J18,"OK","Unbalanced")</f>
        <v>OK</v>
      </c>
    </row>
    <row r="43" spans="2:5" ht="15.75">
      <c r="C43" s="91" t="s">
        <v>221</v>
      </c>
      <c r="D43" s="91"/>
    </row>
    <row r="44" spans="2:5" ht="15.75">
      <c r="C44" s="32"/>
      <c r="D44" s="32"/>
    </row>
    <row r="45" spans="2:5" ht="15.75">
      <c r="B45" s="6" t="s">
        <v>40</v>
      </c>
      <c r="C45" s="32" t="s">
        <v>219</v>
      </c>
      <c r="D45" s="32" t="s">
        <v>188</v>
      </c>
    </row>
    <row r="46" spans="2:5" s="23" customFormat="1">
      <c r="B46" s="23">
        <v>350</v>
      </c>
    </row>
    <row r="47" spans="2:5" s="23" customFormat="1"/>
    <row r="48" spans="2:5" s="23" customFormat="1"/>
    <row r="49" spans="2:5" s="23" customFormat="1"/>
    <row r="50" spans="2:5" s="23" customFormat="1"/>
    <row r="51" spans="2:5" s="23" customFormat="1"/>
    <row r="52" spans="2:5">
      <c r="B52" t="s">
        <v>227</v>
      </c>
      <c r="D52" s="26">
        <f>SUM(D46:D51)</f>
        <v>0</v>
      </c>
      <c r="E52" t="str">
        <f>IF(D52='Schedule IV'!J12,"OK","Unbalanced")</f>
        <v>OK</v>
      </c>
    </row>
    <row r="53" spans="2:5" s="23" customFormat="1">
      <c r="B53" s="23">
        <v>750</v>
      </c>
    </row>
    <row r="54" spans="2:5" s="23" customFormat="1"/>
    <row r="55" spans="2:5" s="23" customFormat="1"/>
    <row r="56" spans="2:5" s="23" customFormat="1"/>
    <row r="57" spans="2:5" s="23" customFormat="1"/>
    <row r="58" spans="2:5" s="23" customFormat="1"/>
    <row r="59" spans="2:5" s="23" customFormat="1"/>
    <row r="60" spans="2:5">
      <c r="B60" t="s">
        <v>228</v>
      </c>
      <c r="D60" s="26">
        <f>SUM(D53:D59)</f>
        <v>0</v>
      </c>
      <c r="E60" t="str">
        <f>IF(D60='Schedule IV'!J38,"OK","Unbalanced")</f>
        <v>OK</v>
      </c>
    </row>
    <row r="61" spans="2:5" s="23" customFormat="1">
      <c r="B61" s="23">
        <v>343</v>
      </c>
    </row>
    <row r="62" spans="2:5" s="23" customFormat="1"/>
    <row r="63" spans="2:5" s="23" customFormat="1"/>
    <row r="64" spans="2:5" s="23" customFormat="1"/>
    <row r="65" spans="2:5" s="23" customFormat="1"/>
    <row r="66" spans="2:5">
      <c r="B66" t="s">
        <v>229</v>
      </c>
      <c r="D66" s="26">
        <f>SUM(D61:D65)</f>
        <v>0</v>
      </c>
      <c r="E66" t="str">
        <f>IF('Schedule X'!D66='Schedule IV'!J56,"OK","Unbalanced")</f>
        <v>OK</v>
      </c>
    </row>
    <row r="67" spans="2:5" s="23" customFormat="1">
      <c r="B67" s="23">
        <v>749</v>
      </c>
    </row>
    <row r="68" spans="2:5" s="23" customFormat="1"/>
    <row r="69" spans="2:5" s="23" customFormat="1"/>
    <row r="70" spans="2:5" s="23" customFormat="1"/>
    <row r="71" spans="2:5" s="23" customFormat="1"/>
    <row r="72" spans="2:5" s="23" customFormat="1"/>
    <row r="73" spans="2:5">
      <c r="B73" t="s">
        <v>230</v>
      </c>
      <c r="D73" s="26">
        <f>SUM(D67:D72)</f>
        <v>0</v>
      </c>
      <c r="E73" t="str">
        <f>IF(D73='Schedule IV'!J70,"OK","Unbalanced")</f>
        <v>OK</v>
      </c>
    </row>
    <row r="74" spans="2:5" s="23" customFormat="1">
      <c r="B74" s="23">
        <v>401</v>
      </c>
    </row>
    <row r="75" spans="2:5" s="23" customFormat="1"/>
    <row r="76" spans="2:5" s="23" customFormat="1"/>
    <row r="77" spans="2:5" s="23" customFormat="1"/>
    <row r="78" spans="2:5">
      <c r="B78" t="s">
        <v>231</v>
      </c>
      <c r="D78" s="26">
        <f>SUM(D74:D77)</f>
        <v>0</v>
      </c>
      <c r="E78" t="str">
        <f>IF(D78='Schedule V'!J7,"OK","Unbalanced")</f>
        <v>OK</v>
      </c>
    </row>
    <row r="79" spans="2:5" s="23" customFormat="1">
      <c r="B79" s="23">
        <v>930</v>
      </c>
    </row>
    <row r="80" spans="2:5" s="23" customFormat="1"/>
    <row r="81" spans="2:5" s="23" customFormat="1"/>
    <row r="82" spans="2:5" s="23" customFormat="1"/>
    <row r="83" spans="2:5" s="23" customFormat="1"/>
    <row r="84" spans="2:5" s="23" customFormat="1"/>
    <row r="85" spans="2:5">
      <c r="B85" t="s">
        <v>232</v>
      </c>
      <c r="D85" s="26">
        <f>SUM(D79:D84)</f>
        <v>0</v>
      </c>
      <c r="E85" t="str">
        <f>IF(D85='Schedule V'!J37,"OK","Unbalanced")</f>
        <v>OK</v>
      </c>
    </row>
  </sheetData>
  <sheetProtection insertRows="0" deleteRows="0"/>
  <mergeCells count="2">
    <mergeCell ref="C43:D43"/>
    <mergeCell ref="C1:D1"/>
  </mergeCells>
  <pageMargins left="0.7" right="0.7" top="0.75" bottom="0.75" header="0.3" footer="0.3"/>
  <pageSetup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0"/>
  <sheetViews>
    <sheetView topLeftCell="A47" zoomScaleNormal="100" zoomScaleSheetLayoutView="100" workbookViewId="0">
      <selection activeCell="C60" sqref="C60"/>
    </sheetView>
  </sheetViews>
  <sheetFormatPr defaultRowHeight="15"/>
  <cols>
    <col min="1" max="1" width="6.109375" customWidth="1"/>
    <col min="2" max="2" width="2.44140625" customWidth="1"/>
    <col min="3" max="3" width="8.33203125" customWidth="1"/>
    <col min="4" max="4" width="12.6640625" customWidth="1"/>
    <col min="5" max="6" width="10" customWidth="1"/>
    <col min="7" max="7" width="9" customWidth="1"/>
    <col min="8" max="8" width="12.109375" customWidth="1"/>
    <col min="9" max="9" width="3.33203125" customWidth="1"/>
    <col min="10" max="10" width="16.6640625" customWidth="1"/>
    <col min="11" max="11" width="9.88671875" customWidth="1"/>
  </cols>
  <sheetData>
    <row r="1" spans="1:11" ht="15.75">
      <c r="D1" s="91" t="s">
        <v>35</v>
      </c>
      <c r="E1" s="91"/>
      <c r="F1" s="91"/>
      <c r="G1" s="91"/>
      <c r="H1" s="91"/>
    </row>
    <row r="2" spans="1:11" ht="15.75">
      <c r="F2" s="21" t="s">
        <v>210</v>
      </c>
      <c r="G2" s="29">
        <f>+'Schedule I'!G3</f>
        <v>2025</v>
      </c>
      <c r="H2" s="17"/>
    </row>
    <row r="4" spans="1:11" ht="15.75">
      <c r="C4" s="18" t="s">
        <v>190</v>
      </c>
      <c r="D4" s="18"/>
      <c r="E4" s="30">
        <f>+'Schedule I'!E5:H5</f>
        <v>0</v>
      </c>
      <c r="F4" s="30"/>
      <c r="G4" s="30"/>
      <c r="H4" s="30"/>
      <c r="K4" s="2"/>
    </row>
    <row r="5" spans="1:11" ht="15.75">
      <c r="K5" s="2"/>
    </row>
    <row r="6" spans="1:11" ht="15.75">
      <c r="C6" s="19" t="s">
        <v>1</v>
      </c>
      <c r="D6" s="20"/>
      <c r="E6" s="31">
        <f>+'Schedule I'!E6:H6</f>
        <v>0</v>
      </c>
      <c r="F6" s="31"/>
      <c r="G6" s="31"/>
      <c r="H6" s="31"/>
    </row>
    <row r="9" spans="1:11" ht="35.25" customHeight="1">
      <c r="A9" t="s">
        <v>191</v>
      </c>
      <c r="H9" s="52">
        <v>0</v>
      </c>
    </row>
    <row r="10" spans="1:11" ht="35.25" customHeight="1">
      <c r="A10" t="s">
        <v>192</v>
      </c>
      <c r="H10" s="52">
        <v>0</v>
      </c>
    </row>
    <row r="11" spans="1:11" ht="35.25" customHeight="1">
      <c r="A11" t="s">
        <v>264</v>
      </c>
      <c r="H11" s="52">
        <v>0</v>
      </c>
    </row>
    <row r="15" spans="1:11">
      <c r="A15" t="s">
        <v>193</v>
      </c>
      <c r="E15" s="41" t="s">
        <v>194</v>
      </c>
      <c r="F15" s="23"/>
      <c r="G15" s="23"/>
      <c r="H15" s="41" t="s">
        <v>195</v>
      </c>
    </row>
    <row r="18" spans="1:8">
      <c r="C18" s="13" t="s">
        <v>196</v>
      </c>
      <c r="D18" s="13"/>
      <c r="E18" s="13"/>
      <c r="F18" s="13"/>
      <c r="G18" s="13"/>
      <c r="H18" s="13" t="s">
        <v>188</v>
      </c>
    </row>
    <row r="19" spans="1:8" ht="27.75" customHeight="1">
      <c r="A19" s="23"/>
      <c r="B19" s="23"/>
      <c r="C19" s="23"/>
      <c r="D19" s="23"/>
      <c r="E19" s="23"/>
      <c r="F19" s="23"/>
      <c r="G19" s="23"/>
      <c r="H19" s="52">
        <v>0</v>
      </c>
    </row>
    <row r="20" spans="1:8" ht="27.75" customHeight="1">
      <c r="A20" s="23"/>
      <c r="B20" s="23"/>
      <c r="C20" s="23"/>
      <c r="D20" s="23"/>
      <c r="E20" s="23"/>
      <c r="F20" s="23"/>
      <c r="G20" s="23"/>
      <c r="H20" s="42"/>
    </row>
    <row r="21" spans="1:8" ht="27.75" customHeight="1">
      <c r="A21" s="23"/>
      <c r="B21" s="23"/>
      <c r="C21" s="23"/>
      <c r="D21" s="23"/>
      <c r="E21" s="23"/>
      <c r="F21" s="23"/>
      <c r="G21" s="23"/>
      <c r="H21" s="42"/>
    </row>
    <row r="22" spans="1:8" ht="27.75" customHeight="1" thickBot="1">
      <c r="A22" s="9" t="s">
        <v>197</v>
      </c>
      <c r="H22" s="46">
        <f>SUM(H19:H21)</f>
        <v>0</v>
      </c>
    </row>
    <row r="29" spans="1:8" ht="15.75">
      <c r="C29" s="91" t="s">
        <v>35</v>
      </c>
      <c r="D29" s="91"/>
      <c r="E29" s="91"/>
      <c r="F29" s="91"/>
      <c r="G29" s="91"/>
    </row>
    <row r="30" spans="1:8" ht="15.75">
      <c r="C30" s="91" t="s">
        <v>198</v>
      </c>
      <c r="D30" s="91"/>
      <c r="E30" s="91"/>
      <c r="F30" s="91"/>
      <c r="G30" s="91"/>
    </row>
    <row r="32" spans="1:8">
      <c r="A32" t="s">
        <v>218</v>
      </c>
    </row>
    <row r="33" spans="1:8">
      <c r="A33" t="s">
        <v>199</v>
      </c>
    </row>
    <row r="34" spans="1:8">
      <c r="A34" t="s">
        <v>200</v>
      </c>
    </row>
    <row r="37" spans="1:8">
      <c r="D37" t="s">
        <v>201</v>
      </c>
    </row>
    <row r="41" spans="1:8">
      <c r="D41" s="3"/>
      <c r="E41" s="3"/>
      <c r="F41" s="3"/>
      <c r="G41" s="3"/>
      <c r="H41" s="3"/>
    </row>
    <row r="42" spans="1:8">
      <c r="D42" t="s">
        <v>202</v>
      </c>
    </row>
    <row r="46" spans="1:8">
      <c r="D46" s="3"/>
      <c r="E46" s="3"/>
      <c r="F46" s="3"/>
      <c r="G46" s="3"/>
      <c r="H46" s="3"/>
    </row>
    <row r="47" spans="1:8">
      <c r="D47" t="s">
        <v>211</v>
      </c>
    </row>
    <row r="50" spans="1:4">
      <c r="A50" t="s">
        <v>203</v>
      </c>
    </row>
    <row r="51" spans="1:4">
      <c r="D51" t="s">
        <v>204</v>
      </c>
    </row>
    <row r="55" spans="1:4">
      <c r="A55" s="53" t="s">
        <v>215</v>
      </c>
    </row>
    <row r="58" spans="1:4">
      <c r="A58" t="s">
        <v>269</v>
      </c>
    </row>
    <row r="59" spans="1:4">
      <c r="B59" s="86" t="s">
        <v>270</v>
      </c>
      <c r="C59" t="s">
        <v>271</v>
      </c>
    </row>
    <row r="60" spans="1:4">
      <c r="B60" s="86" t="s">
        <v>272</v>
      </c>
      <c r="C60" t="str">
        <f>"The dates the Finance Council met during fiscal year ended "&amp;'Schedule I'!G3</f>
        <v>The dates the Finance Council met during fiscal year ended 2025</v>
      </c>
    </row>
  </sheetData>
  <sheetProtection insertRows="0"/>
  <mergeCells count="3">
    <mergeCell ref="D1:H1"/>
    <mergeCell ref="C29:G29"/>
    <mergeCell ref="C30:G30"/>
  </mergeCells>
  <printOptions horizontalCentered="1"/>
  <pageMargins left="0" right="0" top="0.75" bottom="0.75" header="0.3" footer="0.3"/>
  <pageSetup orientation="portrait" blackAndWhite="1" horizontalDpi="1200" verticalDpi="1200" r:id="rId1"/>
  <headerFooter differentFirst="1">
    <oddFooter>&amp;C&amp;P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Schedule I</vt:lpstr>
      <vt:lpstr>Schedule II</vt:lpstr>
      <vt:lpstr>Schedule III</vt:lpstr>
      <vt:lpstr>Schedule IV</vt:lpstr>
      <vt:lpstr>Schedule V</vt:lpstr>
      <vt:lpstr>Schedule VI &amp; VII</vt:lpstr>
      <vt:lpstr>Schedule VIII &amp; IX</vt:lpstr>
      <vt:lpstr>Schedule X</vt:lpstr>
      <vt:lpstr>Supplements</vt:lpstr>
      <vt:lpstr>Cemetery Supplement</vt:lpstr>
      <vt:lpstr>'Schedule II'!Print_Area</vt:lpstr>
      <vt:lpstr>'Schedule VIII &amp; IX'!Print_Area</vt:lpstr>
      <vt:lpstr>Supplements!Print_Area</vt:lpstr>
    </vt:vector>
  </TitlesOfParts>
  <Company>Catholic Archdiocese of Oklahoma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Kretchmar</dc:creator>
  <cp:lastModifiedBy>Brian McQuade</cp:lastModifiedBy>
  <cp:lastPrinted>2022-07-11T18:24:25Z</cp:lastPrinted>
  <dcterms:created xsi:type="dcterms:W3CDTF">2013-07-30T20:44:03Z</dcterms:created>
  <dcterms:modified xsi:type="dcterms:W3CDTF">2025-07-09T13:41:28Z</dcterms:modified>
</cp:coreProperties>
</file>